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edshn\Desktop\"/>
    </mc:Choice>
  </mc:AlternateContent>
  <xr:revisionPtr revIDLastSave="0" documentId="8_{93738EB2-6823-4CB4-AB88-271163F8F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Entry" sheetId="3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" i="3" l="1"/>
  <c r="C85" i="3"/>
  <c r="E84" i="3"/>
  <c r="E74" i="3" l="1"/>
  <c r="C74" i="3"/>
  <c r="F74" i="3"/>
  <c r="F71" i="3"/>
  <c r="E73" i="3"/>
  <c r="E72" i="3"/>
  <c r="E71" i="3"/>
  <c r="C73" i="3"/>
  <c r="C72" i="3"/>
  <c r="C71" i="3"/>
  <c r="F73" i="3"/>
  <c r="F72" i="3"/>
  <c r="E52" i="3" l="1"/>
  <c r="F52" i="3"/>
  <c r="F53" i="3"/>
  <c r="F51" i="3"/>
  <c r="E53" i="3"/>
  <c r="E51" i="3"/>
  <c r="F30" i="3"/>
  <c r="E30" i="3"/>
  <c r="C30" i="3"/>
  <c r="F25" i="3" l="1"/>
  <c r="F26" i="3"/>
  <c r="E26" i="3"/>
  <c r="E46" i="3" l="1"/>
  <c r="E47" i="3"/>
  <c r="F46" i="3"/>
  <c r="F47" i="3"/>
  <c r="E25" i="3"/>
  <c r="F21" i="3"/>
  <c r="F83" i="3" l="1"/>
  <c r="F82" i="3"/>
  <c r="F81" i="3"/>
  <c r="F80" i="3"/>
  <c r="F79" i="3"/>
  <c r="F78" i="3"/>
  <c r="F77" i="3"/>
  <c r="F68" i="3"/>
  <c r="F67" i="3"/>
  <c r="F66" i="3"/>
  <c r="F63" i="3"/>
  <c r="F62" i="3"/>
  <c r="F61" i="3"/>
  <c r="F58" i="3"/>
  <c r="F57" i="3"/>
  <c r="F56" i="3"/>
  <c r="F94" i="3"/>
  <c r="F93" i="3"/>
  <c r="F92" i="3"/>
  <c r="F91" i="3"/>
  <c r="F90" i="3"/>
  <c r="F89" i="3"/>
  <c r="F48" i="3"/>
  <c r="F43" i="3"/>
  <c r="F42" i="3"/>
  <c r="F41" i="3"/>
  <c r="F38" i="3"/>
  <c r="F37" i="3"/>
  <c r="F36" i="3"/>
  <c r="F35" i="3"/>
  <c r="F32" i="3"/>
  <c r="F31" i="3"/>
  <c r="F29" i="3"/>
  <c r="F24" i="3"/>
  <c r="E43" i="3"/>
  <c r="E36" i="3"/>
  <c r="E31" i="3"/>
  <c r="E56" i="3" l="1"/>
  <c r="C26" i="3"/>
  <c r="E24" i="3" l="1"/>
  <c r="C25" i="3"/>
  <c r="E35" i="3" l="1"/>
  <c r="E29" i="3"/>
  <c r="C24" i="3" l="1"/>
  <c r="C58" i="3" l="1"/>
  <c r="E58" i="3"/>
  <c r="C86" i="3"/>
  <c r="C84" i="3"/>
  <c r="E83" i="3"/>
  <c r="C83" i="3"/>
  <c r="E68" i="3"/>
  <c r="C68" i="3"/>
  <c r="E67" i="3"/>
  <c r="C67" i="3"/>
  <c r="E82" i="3"/>
  <c r="C82" i="3"/>
  <c r="E80" i="3"/>
  <c r="C80" i="3"/>
  <c r="E81" i="3"/>
  <c r="C81" i="3"/>
  <c r="E79" i="3"/>
  <c r="C79" i="3"/>
  <c r="E78" i="3"/>
  <c r="C78" i="3"/>
  <c r="E77" i="3"/>
  <c r="C77" i="3"/>
  <c r="E66" i="3"/>
  <c r="C66" i="3"/>
  <c r="E63" i="3"/>
  <c r="C63" i="3"/>
  <c r="E62" i="3"/>
  <c r="C62" i="3"/>
  <c r="E61" i="3"/>
  <c r="C61" i="3"/>
  <c r="C56" i="3"/>
  <c r="E57" i="3"/>
  <c r="C57" i="3"/>
  <c r="E94" i="3"/>
  <c r="C94" i="3"/>
  <c r="E93" i="3"/>
  <c r="C93" i="3"/>
  <c r="E92" i="3"/>
  <c r="C92" i="3"/>
  <c r="E91" i="3"/>
  <c r="C91" i="3"/>
  <c r="E90" i="3"/>
  <c r="C90" i="3"/>
  <c r="E89" i="3"/>
  <c r="C89" i="3"/>
  <c r="C53" i="3"/>
  <c r="C52" i="3"/>
  <c r="C51" i="3"/>
  <c r="C43" i="3"/>
  <c r="E42" i="3"/>
  <c r="C42" i="3"/>
  <c r="E41" i="3"/>
  <c r="C41" i="3"/>
  <c r="E48" i="3"/>
  <c r="C48" i="3"/>
  <c r="C47" i="3"/>
  <c r="C46" i="3"/>
  <c r="E38" i="3"/>
  <c r="C38" i="3"/>
  <c r="E37" i="3"/>
  <c r="C37" i="3"/>
  <c r="C36" i="3"/>
  <c r="C35" i="3"/>
  <c r="E32" i="3"/>
  <c r="C32" i="3"/>
  <c r="C31" i="3"/>
  <c r="C29" i="3"/>
</calcChain>
</file>

<file path=xl/sharedStrings.xml><?xml version="1.0" encoding="utf-8"?>
<sst xmlns="http://schemas.openxmlformats.org/spreadsheetml/2006/main" count="82" uniqueCount="52">
  <si>
    <t>Numbers</t>
  </si>
  <si>
    <t>TOTALS</t>
  </si>
  <si>
    <t>Prefer not to say</t>
  </si>
  <si>
    <t>Quintile 2</t>
  </si>
  <si>
    <t>Quintile 3</t>
  </si>
  <si>
    <t>Quintile 4</t>
  </si>
  <si>
    <t>Clearing House for Postgraduate Courses in Clinical Psychology</t>
  </si>
  <si>
    <t>Prefer not to say or Not applicable</t>
  </si>
  <si>
    <t>https://www.officeforstudents.org.uk/data-and-analysis/young-participation-by-area/</t>
  </si>
  <si>
    <t>% of applicants</t>
  </si>
  <si>
    <t>% of accepted</t>
  </si>
  <si>
    <t>% success applicants to accepted</t>
  </si>
  <si>
    <t>courses. For information about current funding arrangements please see the Funding page of our website:</t>
  </si>
  <si>
    <t>To monitor the socio-economic background of applicants we ask you for your home UK postcode when you were age 17.</t>
  </si>
  <si>
    <t>We compare this with the POLAR data produced by the Office for Students about the participation of young people in</t>
  </si>
  <si>
    <t>All Applicants</t>
  </si>
  <si>
    <t>All Acceptances</t>
  </si>
  <si>
    <t>"Prefer not to say" includes people who do not have an appropriate postcode e.g. from outside the UK.</t>
  </si>
  <si>
    <t>https://www.clearing-house.org.uk/applications/funding</t>
  </si>
  <si>
    <t xml:space="preserve">The data in this file covers applicants for NHS clinical psychology training places. </t>
  </si>
  <si>
    <t>Some categories with small numbers are grouped together to maintain anonymity.</t>
  </si>
  <si>
    <t>Some applicants preferred not to give details for particular questions.</t>
  </si>
  <si>
    <t>higher education. Please see the Office for Students website if you need more information about POLAR:</t>
  </si>
  <si>
    <t>Are you the first generation in your immediate family to attend university?</t>
  </si>
  <si>
    <t>Did you receive free school meals during your school years?</t>
  </si>
  <si>
    <t>Did your household receive income support during your school years?</t>
  </si>
  <si>
    <t>At any point, between the ages of 0 and 18 years, were you in care or looked after by a local authority for at least 3 months?</t>
  </si>
  <si>
    <t>At any point, between the ages of 0 to 19 years, did your relationship with your family breakdown to the point where you were estranged from and lived apart from them for at least 6 months?</t>
  </si>
  <si>
    <t>Did you have caring responsibilities for a parent, child or other relative for a year or more, between the ages of 11 and 19?</t>
  </si>
  <si>
    <t>Have you been recognised as a refugee by the UK government or have you been granted Humanitarian Protection by the UK government?</t>
  </si>
  <si>
    <t>Did you receive funding for your undergraduate studies which you are not expected to pay back and which was only available to people from a disadvantaged background?</t>
  </si>
  <si>
    <t>Postcode compared with POLAR data</t>
  </si>
  <si>
    <t>Did you receive funding for your postgraduate studies which you are not expected to pay back and which was only available to people from a disadvantaged background?</t>
  </si>
  <si>
    <t>Yes</t>
  </si>
  <si>
    <t>No</t>
  </si>
  <si>
    <t>Not applicable</t>
  </si>
  <si>
    <t>Yes responses to the above questions</t>
  </si>
  <si>
    <t>0 questions</t>
  </si>
  <si>
    <t>1 question</t>
  </si>
  <si>
    <t>2 questions</t>
  </si>
  <si>
    <t>3 questions</t>
  </si>
  <si>
    <t>4 questions</t>
  </si>
  <si>
    <t>5 questions</t>
  </si>
  <si>
    <t>6 questions</t>
  </si>
  <si>
    <t>7 questions</t>
  </si>
  <si>
    <t>Quintile 1 (lowest participation rate in Higher Education)</t>
  </si>
  <si>
    <t>Quintile 5 (highest participation rate in Higher Education)</t>
  </si>
  <si>
    <t>Contextual admissions data - 2025 Entry</t>
  </si>
  <si>
    <t>The National Health Service (NHS) provided the funding for most of the places for the 2025 entry for clinical psychology</t>
  </si>
  <si>
    <t>Did you receive an undergraduate degree offer requiring lower results for A Levels/Highers e.g. through a University Access scheme?</t>
  </si>
  <si>
    <t>8 questions</t>
  </si>
  <si>
    <t>9 to 10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</si>
</sst>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9" x14ac:knownFonts="1">
    <font>
      <sz val="12"/>
      <name val="Calibri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Calibri"/>
      <family val="2"/>
    </font>
    <font>
      <u/>
      <sz val="12"/>
      <color theme="11"/>
      <name val="Calibri"/>
      <family val="2"/>
    </font>
    <font>
      <b/>
      <sz val="12"/>
      <color theme="3"/>
      <name val="Calibri"/>
      <family val="2"/>
      <scheme val="minor"/>
    </font>
    <font>
      <u/>
      <sz val="12"/>
      <color theme="4" tint="-0.24994659260841701"/>
      <name val="Calibri"/>
      <family val="2"/>
    </font>
    <font>
      <sz val="12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/>
      <top/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 style="medium">
        <color theme="4" tint="0.59996337778862885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theme="4" tint="0.59996337778862885"/>
      </bottom>
      <diagonal/>
    </border>
    <border>
      <left style="thin">
        <color auto="1"/>
      </left>
      <right/>
      <top style="thin">
        <color auto="1"/>
      </top>
      <bottom style="medium">
        <color theme="4" tint="0.3999450666829432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9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2" fillId="0" borderId="6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9" applyNumberFormat="0" applyFill="0" applyAlignment="0" applyProtection="0"/>
    <xf numFmtId="0" fontId="8" fillId="0" borderId="13" applyNumberFormat="0" applyFill="0" applyAlignment="0" applyProtection="0"/>
  </cellStyleXfs>
  <cellXfs count="44">
    <xf numFmtId="0" fontId="0" fillId="0" borderId="0" xfId="0"/>
    <xf numFmtId="0" fontId="1" fillId="0" borderId="0" xfId="0" applyFont="1"/>
    <xf numFmtId="0" fontId="6" fillId="0" borderId="0" xfId="2"/>
    <xf numFmtId="1" fontId="1" fillId="0" borderId="0" xfId="0" applyNumberFormat="1" applyFont="1" applyProtection="1">
      <protection locked="0"/>
    </xf>
    <xf numFmtId="9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2" fillId="0" borderId="6" xfId="3" applyFill="1"/>
    <xf numFmtId="1" fontId="6" fillId="0" borderId="0" xfId="2" applyNumberFormat="1" applyBorder="1" applyProtection="1"/>
    <xf numFmtId="0" fontId="7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" fontId="5" fillId="0" borderId="10" xfId="5" applyNumberFormat="1" applyBorder="1" applyAlignment="1" applyProtection="1">
      <alignment horizontal="left" vertical="top"/>
    </xf>
    <xf numFmtId="0" fontId="0" fillId="0" borderId="3" xfId="0" applyBorder="1"/>
    <xf numFmtId="0" fontId="5" fillId="0" borderId="11" xfId="5" applyBorder="1"/>
    <xf numFmtId="0" fontId="0" fillId="0" borderId="2" xfId="0" applyBorder="1" applyAlignment="1">
      <alignment wrapText="1"/>
    </xf>
    <xf numFmtId="0" fontId="8" fillId="0" borderId="13" xfId="8" applyFill="1"/>
    <xf numFmtId="164" fontId="0" fillId="0" borderId="2" xfId="1" applyNumberFormat="1" applyFont="1" applyBorder="1" applyAlignment="1" applyProtection="1">
      <alignment horizontal="right"/>
    </xf>
    <xf numFmtId="164" fontId="0" fillId="0" borderId="1" xfId="1" applyNumberFormat="1" applyFont="1" applyBorder="1" applyAlignment="1" applyProtection="1">
      <alignment horizontal="right"/>
    </xf>
    <xf numFmtId="164" fontId="0" fillId="0" borderId="2" xfId="1" applyNumberFormat="1" applyFont="1" applyBorder="1" applyAlignment="1" applyProtection="1">
      <alignment horizontal="right"/>
      <protection locked="0"/>
    </xf>
    <xf numFmtId="164" fontId="0" fillId="0" borderId="1" xfId="1" applyNumberFormat="1" applyFont="1" applyBorder="1" applyAlignment="1" applyProtection="1">
      <alignment horizontal="right"/>
      <protection locked="0"/>
    </xf>
    <xf numFmtId="9" fontId="0" fillId="0" borderId="2" xfId="1" applyFont="1" applyBorder="1" applyAlignment="1" applyProtection="1">
      <alignment horizontal="right" vertical="top" wrapText="1"/>
      <protection locked="0"/>
    </xf>
    <xf numFmtId="9" fontId="0" fillId="0" borderId="1" xfId="1" applyFont="1" applyBorder="1" applyAlignment="1" applyProtection="1">
      <alignment horizontal="right" vertical="top" wrapText="1"/>
      <protection locked="0"/>
    </xf>
    <xf numFmtId="0" fontId="5" fillId="0" borderId="11" xfId="5" applyBorder="1" applyAlignment="1">
      <alignment wrapText="1"/>
    </xf>
    <xf numFmtId="0" fontId="5" fillId="0" borderId="14" xfId="5" applyBorder="1" applyAlignment="1">
      <alignment wrapText="1"/>
    </xf>
    <xf numFmtId="0" fontId="0" fillId="0" borderId="5" xfId="0" applyBorder="1"/>
    <xf numFmtId="164" fontId="0" fillId="0" borderId="4" xfId="1" applyNumberFormat="1" applyFont="1" applyBorder="1" applyAlignment="1" applyProtection="1">
      <alignment horizontal="right"/>
    </xf>
    <xf numFmtId="9" fontId="3" fillId="0" borderId="2" xfId="1" applyBorder="1" applyAlignment="1" applyProtection="1">
      <alignment horizontal="right"/>
    </xf>
    <xf numFmtId="9" fontId="3" fillId="0" borderId="1" xfId="1" applyBorder="1" applyAlignment="1" applyProtection="1">
      <alignment horizontal="right"/>
    </xf>
    <xf numFmtId="0" fontId="5" fillId="0" borderId="7" xfId="5"/>
    <xf numFmtId="9" fontId="3" fillId="0" borderId="5" xfId="1" applyBorder="1"/>
    <xf numFmtId="0" fontId="0" fillId="0" borderId="16" xfId="0" applyBorder="1"/>
    <xf numFmtId="164" fontId="0" fillId="0" borderId="1" xfId="1" applyNumberFormat="1" applyFont="1" applyBorder="1" applyAlignment="1" applyProtection="1">
      <alignment horizontal="right" vertical="center"/>
    </xf>
    <xf numFmtId="164" fontId="0" fillId="0" borderId="4" xfId="1" applyNumberFormat="1" applyFont="1" applyBorder="1" applyAlignment="1" applyProtection="1">
      <alignment horizontal="right" vertical="center"/>
    </xf>
    <xf numFmtId="164" fontId="0" fillId="0" borderId="12" xfId="1" applyNumberFormat="1" applyFont="1" applyBorder="1" applyAlignment="1" applyProtection="1">
      <alignment horizontal="right" vertical="center"/>
    </xf>
    <xf numFmtId="164" fontId="0" fillId="0" borderId="2" xfId="1" applyNumberFormat="1" applyFont="1" applyBorder="1" applyProtection="1"/>
    <xf numFmtId="164" fontId="0" fillId="0" borderId="1" xfId="1" applyNumberFormat="1" applyFont="1" applyBorder="1" applyProtection="1"/>
    <xf numFmtId="0" fontId="0" fillId="0" borderId="4" xfId="0" applyBorder="1"/>
    <xf numFmtId="0" fontId="0" fillId="0" borderId="15" xfId="0" applyBorder="1"/>
    <xf numFmtId="164" fontId="0" fillId="0" borderId="16" xfId="1" applyNumberFormat="1" applyFont="1" applyBorder="1"/>
    <xf numFmtId="9" fontId="3" fillId="0" borderId="15" xfId="1" applyBorder="1"/>
    <xf numFmtId="164" fontId="3" fillId="0" borderId="1" xfId="1" applyNumberFormat="1" applyBorder="1" applyAlignment="1" applyProtection="1">
      <alignment horizontal="right"/>
    </xf>
    <xf numFmtId="0" fontId="0" fillId="0" borderId="17" xfId="0" applyBorder="1"/>
    <xf numFmtId="164" fontId="0" fillId="0" borderId="17" xfId="1" applyNumberFormat="1" applyFont="1" applyBorder="1" applyAlignment="1" applyProtection="1">
      <alignment horizontal="right"/>
    </xf>
    <xf numFmtId="164" fontId="0" fillId="0" borderId="17" xfId="1" applyNumberFormat="1" applyFont="1" applyBorder="1" applyAlignment="1" applyProtection="1">
      <alignment horizontal="right" vertical="center"/>
    </xf>
  </cellXfs>
  <cellStyles count="9">
    <cellStyle name="Followed Hyperlink" xfId="4" builtinId="9" customBuiltin="1"/>
    <cellStyle name="Heading 1" xfId="3" builtinId="16"/>
    <cellStyle name="Heading 2" xfId="8" builtinId="17"/>
    <cellStyle name="Heading 3" xfId="5" builtinId="18" customBuiltin="1"/>
    <cellStyle name="Heading 4" xfId="6" builtinId="19" customBuiltin="1"/>
    <cellStyle name="Hyperlink" xfId="2" builtinId="8" customBuiltin="1"/>
    <cellStyle name="Normal" xfId="0" builtinId="0" customBuiltin="1"/>
    <cellStyle name="Percent" xfId="1" builtinId="5" customBuiltin="1"/>
    <cellStyle name="Total" xfId="7" builtinId="25" customBuiltin="1"/>
  </cellStyles>
  <dxfs count="12"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medium">
          <color theme="4" tint="0.59996337778862885"/>
        </bottom>
      </border>
    </dxf>
    <dxf>
      <numFmt numFmtId="1" formatCode="0"/>
      <alignment horizontal="left" vertical="top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extual2025" displayName="Contextual2025" ref="A18:F94" headerRowCount="0" totalsRowShown="0" headerRowDxfId="11" tableBorderDxfId="10" headerRowCellStyle="Heading 3">
  <tableColumns count="6">
    <tableColumn id="1" xr3:uid="{00000000-0010-0000-0000-000001000000}" name="Column1" headerRowDxfId="9" dataDxfId="8"/>
    <tableColumn id="2" xr3:uid="{00000000-0010-0000-0000-000002000000}" name="Column2" headerRowDxfId="7" dataDxfId="6" headerRowCellStyle="Heading 3"/>
    <tableColumn id="3" xr3:uid="{00000000-0010-0000-0000-000003000000}" name="Column3" headerRowDxfId="5" dataDxfId="4" headerRowCellStyle="Heading 3" dataCellStyle="Percent"/>
    <tableColumn id="4" xr3:uid="{00000000-0010-0000-0000-000004000000}" name="Column4" headerRowDxfId="3" dataDxfId="2" headerRowCellStyle="Heading 3"/>
    <tableColumn id="5" xr3:uid="{00000000-0010-0000-0000-000005000000}" name="Column5" headerRowDxfId="1" headerRowCellStyle="Heading 3"/>
    <tableColumn id="6" xr3:uid="{00000000-0010-0000-0000-000006000000}" name="Column6" headerRowDxfId="0" headerRowCellStyle="Heading 3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learing-house.org.uk/applications/funding" TargetMode="External"/><Relationship Id="rId1" Type="http://schemas.openxmlformats.org/officeDocument/2006/relationships/hyperlink" Target="https://www.officeforstudents.org.uk/data-and-analysis/young-participation-by-area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showGridLines="0" tabSelected="1" zoomScaleNormal="100" workbookViewId="0">
      <selection activeCell="D10" sqref="D10"/>
    </sheetView>
  </sheetViews>
  <sheetFormatPr defaultRowHeight="15.75" x14ac:dyDescent="0.25"/>
  <cols>
    <col min="1" max="1" width="49.375" customWidth="1"/>
    <col min="2" max="6" width="10.875" customWidth="1"/>
  </cols>
  <sheetData>
    <row r="1" spans="1:6" ht="25.5" customHeight="1" thickBot="1" x14ac:dyDescent="0.35">
      <c r="A1" s="15" t="s">
        <v>6</v>
      </c>
      <c r="B1" s="15"/>
      <c r="C1" s="15"/>
      <c r="D1" s="15"/>
      <c r="E1" s="15"/>
      <c r="F1" s="15"/>
    </row>
    <row r="2" spans="1:6" ht="25.5" customHeight="1" thickTop="1" thickBot="1" x14ac:dyDescent="0.35">
      <c r="A2" s="6" t="s">
        <v>47</v>
      </c>
      <c r="B2" s="6"/>
      <c r="C2" s="6"/>
      <c r="D2" s="6"/>
      <c r="E2" s="6"/>
      <c r="F2" s="6"/>
    </row>
    <row r="3" spans="1:6" ht="16.5" thickTop="1" x14ac:dyDescent="0.25">
      <c r="A3" s="1"/>
      <c r="B3" s="1"/>
      <c r="C3" s="1"/>
      <c r="D3" s="1"/>
      <c r="E3" s="1"/>
      <c r="F3" s="1"/>
    </row>
    <row r="4" spans="1:6" x14ac:dyDescent="0.25">
      <c r="A4" s="8" t="s">
        <v>48</v>
      </c>
      <c r="B4" s="1"/>
      <c r="C4" s="1"/>
      <c r="D4" s="1"/>
      <c r="E4" s="1"/>
      <c r="F4" s="1"/>
    </row>
    <row r="5" spans="1:6" x14ac:dyDescent="0.25">
      <c r="A5" s="8" t="s">
        <v>12</v>
      </c>
      <c r="B5" s="1"/>
      <c r="C5" s="1"/>
      <c r="D5" s="1"/>
      <c r="E5" s="1"/>
      <c r="F5" s="1"/>
    </row>
    <row r="6" spans="1:6" x14ac:dyDescent="0.25">
      <c r="A6" s="2" t="s">
        <v>18</v>
      </c>
      <c r="B6" s="1"/>
      <c r="C6" s="1"/>
      <c r="D6" s="1"/>
      <c r="E6" s="1"/>
      <c r="F6" s="1"/>
    </row>
    <row r="7" spans="1:6" s="1" customFormat="1" x14ac:dyDescent="0.25">
      <c r="A7"/>
    </row>
    <row r="8" spans="1:6" x14ac:dyDescent="0.25">
      <c r="A8" s="8" t="s">
        <v>19</v>
      </c>
      <c r="B8" s="1"/>
      <c r="C8" s="1"/>
      <c r="D8" s="1"/>
      <c r="E8" s="1"/>
      <c r="F8" s="1"/>
    </row>
    <row r="9" spans="1:6" x14ac:dyDescent="0.25">
      <c r="A9" s="8" t="s">
        <v>21</v>
      </c>
      <c r="B9" s="1"/>
      <c r="C9" s="1"/>
      <c r="D9" s="1"/>
      <c r="E9" s="1"/>
      <c r="F9" s="1"/>
    </row>
    <row r="10" spans="1:6" x14ac:dyDescent="0.25">
      <c r="A10" s="8" t="s">
        <v>20</v>
      </c>
      <c r="B10" s="1"/>
      <c r="C10" s="1"/>
      <c r="D10" s="1"/>
      <c r="E10" s="1"/>
      <c r="F10" s="1"/>
    </row>
    <row r="11" spans="1:6" x14ac:dyDescent="0.25">
      <c r="B11" s="1"/>
      <c r="C11" s="1"/>
      <c r="D11" s="1"/>
      <c r="E11" s="1"/>
      <c r="F11" s="1"/>
    </row>
    <row r="12" spans="1:6" x14ac:dyDescent="0.25">
      <c r="A12" t="s">
        <v>13</v>
      </c>
      <c r="B12" s="1"/>
      <c r="C12" s="1"/>
      <c r="D12" s="1"/>
      <c r="E12" s="1"/>
      <c r="F12" s="1"/>
    </row>
    <row r="13" spans="1:6" x14ac:dyDescent="0.25">
      <c r="A13" t="s">
        <v>14</v>
      </c>
      <c r="B13" s="1"/>
      <c r="C13" s="1"/>
      <c r="D13" s="1"/>
      <c r="E13" s="1"/>
      <c r="F13" s="1"/>
    </row>
    <row r="14" spans="1:6" x14ac:dyDescent="0.25">
      <c r="A14" t="s">
        <v>22</v>
      </c>
      <c r="B14" s="3"/>
      <c r="C14" s="4"/>
      <c r="D14" s="5"/>
      <c r="E14" s="4"/>
      <c r="F14" s="4"/>
    </row>
    <row r="15" spans="1:6" x14ac:dyDescent="0.25">
      <c r="A15" s="7" t="s">
        <v>8</v>
      </c>
      <c r="B15" s="3"/>
      <c r="C15" s="4"/>
      <c r="D15" s="5"/>
      <c r="E15" s="4"/>
      <c r="F15" s="4"/>
    </row>
    <row r="16" spans="1:6" x14ac:dyDescent="0.25">
      <c r="A16" t="s">
        <v>17</v>
      </c>
      <c r="B16" s="3"/>
      <c r="C16" s="4"/>
      <c r="D16" s="5"/>
      <c r="E16" s="4"/>
      <c r="F16" s="4"/>
    </row>
    <row r="17" spans="1:6" x14ac:dyDescent="0.25">
      <c r="A17" s="1"/>
      <c r="B17" s="1"/>
      <c r="C17" s="1"/>
      <c r="D17" s="1"/>
      <c r="E17" s="1"/>
      <c r="F17" s="1"/>
    </row>
    <row r="18" spans="1:6" ht="16.5" thickBot="1" x14ac:dyDescent="0.3">
      <c r="A18" s="12"/>
      <c r="B18" s="11" t="s">
        <v>15</v>
      </c>
      <c r="C18" s="11"/>
      <c r="D18" s="11" t="s">
        <v>16</v>
      </c>
      <c r="E18" s="11"/>
      <c r="F18" s="11"/>
    </row>
    <row r="19" spans="1:6" ht="47.25" x14ac:dyDescent="0.25">
      <c r="A19" s="12"/>
      <c r="B19" s="10" t="s">
        <v>0</v>
      </c>
      <c r="C19" s="10" t="s">
        <v>9</v>
      </c>
      <c r="D19" s="10" t="s">
        <v>0</v>
      </c>
      <c r="E19" s="10" t="s">
        <v>10</v>
      </c>
      <c r="F19" s="14" t="s">
        <v>11</v>
      </c>
    </row>
    <row r="20" spans="1:6" x14ac:dyDescent="0.25">
      <c r="A20" s="12"/>
      <c r="B20" s="9"/>
      <c r="C20" s="20"/>
      <c r="D20" s="9"/>
      <c r="E20" s="21"/>
      <c r="F20" s="20"/>
    </row>
    <row r="21" spans="1:6" ht="16.5" thickBot="1" x14ac:dyDescent="0.3">
      <c r="A21" s="13" t="s">
        <v>1</v>
      </c>
      <c r="B21" s="9">
        <v>5910</v>
      </c>
      <c r="C21" s="16">
        <v>1</v>
      </c>
      <c r="D21" s="9">
        <v>1177</v>
      </c>
      <c r="E21" s="17">
        <v>1</v>
      </c>
      <c r="F21" s="16">
        <f>(D21/B21)</f>
        <v>0.19915397631133672</v>
      </c>
    </row>
    <row r="22" spans="1:6" x14ac:dyDescent="0.25">
      <c r="A22" s="12"/>
      <c r="B22" s="9"/>
      <c r="C22" s="16"/>
      <c r="D22" s="9"/>
      <c r="E22" s="17"/>
      <c r="F22" s="16"/>
    </row>
    <row r="23" spans="1:6" ht="32.25" thickBot="1" x14ac:dyDescent="0.3">
      <c r="A23" s="22" t="s">
        <v>23</v>
      </c>
      <c r="B23" s="9"/>
      <c r="C23" s="18"/>
      <c r="D23" s="9"/>
      <c r="E23" s="19"/>
      <c r="F23" s="18"/>
    </row>
    <row r="24" spans="1:6" x14ac:dyDescent="0.25">
      <c r="A24" s="12" t="s">
        <v>33</v>
      </c>
      <c r="B24" s="9">
        <v>3141</v>
      </c>
      <c r="C24" s="16">
        <f>(B24/B21)</f>
        <v>0.53147208121827416</v>
      </c>
      <c r="D24" s="9">
        <v>569</v>
      </c>
      <c r="E24" s="17">
        <f>(D24/D21)</f>
        <v>0.48343245539507224</v>
      </c>
      <c r="F24" s="16">
        <f t="shared" ref="F24:F26" si="0">IF(B24=0,0,(D24/B24))</f>
        <v>0.18115249920407514</v>
      </c>
    </row>
    <row r="25" spans="1:6" x14ac:dyDescent="0.25">
      <c r="A25" s="12" t="s">
        <v>34</v>
      </c>
      <c r="B25" s="9">
        <v>2691</v>
      </c>
      <c r="C25" s="16">
        <f>(B25/B21)</f>
        <v>0.45532994923857867</v>
      </c>
      <c r="D25" s="9">
        <v>595</v>
      </c>
      <c r="E25" s="31">
        <f>(D25/D21)</f>
        <v>0.50552251486830924</v>
      </c>
      <c r="F25" s="16">
        <f t="shared" si="0"/>
        <v>0.2211073950204385</v>
      </c>
    </row>
    <row r="26" spans="1:6" x14ac:dyDescent="0.25">
      <c r="A26" s="12" t="s">
        <v>2</v>
      </c>
      <c r="B26" s="9">
        <v>78</v>
      </c>
      <c r="C26" s="16">
        <f>(B26/B21)</f>
        <v>1.3197969543147208E-2</v>
      </c>
      <c r="D26" s="24">
        <v>13</v>
      </c>
      <c r="E26" s="31">
        <f>(D26/D21)</f>
        <v>1.1045029736618521E-2</v>
      </c>
      <c r="F26" s="16">
        <f t="shared" si="0"/>
        <v>0.16666666666666666</v>
      </c>
    </row>
    <row r="27" spans="1:6" x14ac:dyDescent="0.25">
      <c r="A27" s="12"/>
      <c r="B27" s="9"/>
      <c r="C27" s="16"/>
      <c r="D27" s="9"/>
      <c r="E27" s="17"/>
      <c r="F27" s="16"/>
    </row>
    <row r="28" spans="1:6" ht="32.25" thickBot="1" x14ac:dyDescent="0.3">
      <c r="A28" s="23" t="s">
        <v>24</v>
      </c>
      <c r="B28" s="9"/>
      <c r="C28" s="16"/>
      <c r="D28" s="9"/>
      <c r="E28" s="17"/>
      <c r="F28" s="16"/>
    </row>
    <row r="29" spans="1:6" x14ac:dyDescent="0.25">
      <c r="A29" s="12" t="s">
        <v>33</v>
      </c>
      <c r="B29" s="9">
        <v>1485</v>
      </c>
      <c r="C29" s="16">
        <f>(B29/B21)</f>
        <v>0.2512690355329949</v>
      </c>
      <c r="D29" s="9">
        <v>285</v>
      </c>
      <c r="E29" s="32">
        <f>(D29/D21)</f>
        <v>0.24214103653355989</v>
      </c>
      <c r="F29" s="33">
        <f>IF(B29=0,0,(D29/B29))</f>
        <v>0.19191919191919191</v>
      </c>
    </row>
    <row r="30" spans="1:6" x14ac:dyDescent="0.25">
      <c r="A30" s="12" t="s">
        <v>34</v>
      </c>
      <c r="B30" s="9">
        <v>3785</v>
      </c>
      <c r="C30" s="16">
        <f>(B30/B21)</f>
        <v>0.64043993231810492</v>
      </c>
      <c r="D30" s="24">
        <v>808</v>
      </c>
      <c r="E30" s="32">
        <f>(D30/D21)</f>
        <v>0.68649107901444351</v>
      </c>
      <c r="F30" s="33">
        <f>IF(B30=0,0,(D30/B30))</f>
        <v>0.21347424042272126</v>
      </c>
    </row>
    <row r="31" spans="1:6" x14ac:dyDescent="0.25">
      <c r="A31" s="12" t="s">
        <v>2</v>
      </c>
      <c r="B31" s="9">
        <v>121</v>
      </c>
      <c r="C31" s="16">
        <f>(B31/B21)</f>
        <v>2.0473773265651439E-2</v>
      </c>
      <c r="D31" s="24">
        <v>17</v>
      </c>
      <c r="E31" s="32">
        <f>(D31/D21)</f>
        <v>1.4443500424808835E-2</v>
      </c>
      <c r="F31" s="33">
        <f>IF(B31=0,0,(D31/B31))</f>
        <v>0.14049586776859505</v>
      </c>
    </row>
    <row r="32" spans="1:6" x14ac:dyDescent="0.25">
      <c r="A32" s="12" t="s">
        <v>35</v>
      </c>
      <c r="B32" s="9">
        <v>519</v>
      </c>
      <c r="C32" s="16">
        <f>(B32/B21)</f>
        <v>8.7817258883248733E-2</v>
      </c>
      <c r="D32" s="9">
        <v>67</v>
      </c>
      <c r="E32" s="17">
        <f>(D32/D21)</f>
        <v>5.6924384027187767E-2</v>
      </c>
      <c r="F32" s="16">
        <f>IF(B32=0,0,(D32/B32))</f>
        <v>0.12909441233140656</v>
      </c>
    </row>
    <row r="33" spans="1:6" x14ac:dyDescent="0.25">
      <c r="A33" s="12"/>
      <c r="B33" s="9"/>
      <c r="C33" s="16"/>
      <c r="D33" s="9"/>
      <c r="E33" s="17"/>
      <c r="F33" s="16"/>
    </row>
    <row r="34" spans="1:6" ht="32.25" thickBot="1" x14ac:dyDescent="0.3">
      <c r="A34" s="22" t="s">
        <v>25</v>
      </c>
      <c r="B34" s="9"/>
      <c r="C34" s="16"/>
      <c r="D34" s="9"/>
      <c r="E34" s="17"/>
      <c r="F34" s="16"/>
    </row>
    <row r="35" spans="1:6" x14ac:dyDescent="0.25">
      <c r="A35" s="12" t="s">
        <v>33</v>
      </c>
      <c r="B35" s="9">
        <v>1667</v>
      </c>
      <c r="C35" s="16">
        <f>(B35/B21)</f>
        <v>0.28206429780033843</v>
      </c>
      <c r="D35" s="9">
        <v>322</v>
      </c>
      <c r="E35" s="31">
        <f>(D35/D21)</f>
        <v>0.27357689039932032</v>
      </c>
      <c r="F35" s="16">
        <f>IF(B35=0,0,(D35/B35))</f>
        <v>0.1931613677264547</v>
      </c>
    </row>
    <row r="36" spans="1:6" x14ac:dyDescent="0.25">
      <c r="A36" s="12" t="s">
        <v>34</v>
      </c>
      <c r="B36" s="9">
        <v>3846</v>
      </c>
      <c r="C36" s="16">
        <f>(B36/B21)</f>
        <v>0.65076142131979697</v>
      </c>
      <c r="D36" s="24">
        <v>807</v>
      </c>
      <c r="E36" s="31">
        <f>(D36/D21)</f>
        <v>0.6856414613423959</v>
      </c>
      <c r="F36" s="16">
        <f>IF(B36=0,0,(D36/B36))</f>
        <v>0.20982839313572543</v>
      </c>
    </row>
    <row r="37" spans="1:6" x14ac:dyDescent="0.25">
      <c r="A37" s="12" t="s">
        <v>2</v>
      </c>
      <c r="B37" s="9">
        <v>169</v>
      </c>
      <c r="C37" s="16">
        <f>(B37/B21)</f>
        <v>2.859560067681895E-2</v>
      </c>
      <c r="D37" s="9">
        <v>24</v>
      </c>
      <c r="E37" s="17">
        <f>(D37/D21)</f>
        <v>2.0390824129141887E-2</v>
      </c>
      <c r="F37" s="16">
        <f>IF(B37=0,0,(D37/B37))</f>
        <v>0.14201183431952663</v>
      </c>
    </row>
    <row r="38" spans="1:6" x14ac:dyDescent="0.25">
      <c r="A38" s="12" t="s">
        <v>35</v>
      </c>
      <c r="B38" s="9">
        <v>228</v>
      </c>
      <c r="C38" s="16">
        <f>(B38/B21)</f>
        <v>3.8578680203045689E-2</v>
      </c>
      <c r="D38" s="9">
        <v>24</v>
      </c>
      <c r="E38" s="17">
        <f>(D38/D21)</f>
        <v>2.0390824129141887E-2</v>
      </c>
      <c r="F38" s="16">
        <f>IF(B38=0,0,(D38/B38))</f>
        <v>0.10526315789473684</v>
      </c>
    </row>
    <row r="39" spans="1:6" x14ac:dyDescent="0.25">
      <c r="A39" s="12"/>
      <c r="B39" s="9"/>
      <c r="C39" s="34"/>
      <c r="D39" s="9"/>
      <c r="E39" s="35"/>
      <c r="F39" s="16"/>
    </row>
    <row r="40" spans="1:6" ht="48" thickBot="1" x14ac:dyDescent="0.3">
      <c r="A40" s="22" t="s">
        <v>26</v>
      </c>
      <c r="B40" s="9"/>
      <c r="C40" s="16"/>
      <c r="D40" s="9"/>
      <c r="E40" s="17"/>
      <c r="F40" s="16"/>
    </row>
    <row r="41" spans="1:6" x14ac:dyDescent="0.25">
      <c r="A41" s="12" t="s">
        <v>33</v>
      </c>
      <c r="B41" s="9">
        <v>99</v>
      </c>
      <c r="C41" s="16">
        <f>(B41/B21)</f>
        <v>1.6751269035532996E-2</v>
      </c>
      <c r="D41" s="9">
        <v>16</v>
      </c>
      <c r="E41" s="17">
        <f>(D41/D21)</f>
        <v>1.3593882752761258E-2</v>
      </c>
      <c r="F41" s="16">
        <f t="shared" ref="F41:F43" si="1">IF(B41=0,0,(D41/B41))</f>
        <v>0.16161616161616163</v>
      </c>
    </row>
    <row r="42" spans="1:6" x14ac:dyDescent="0.25">
      <c r="A42" s="12" t="s">
        <v>34</v>
      </c>
      <c r="B42" s="9">
        <v>5725</v>
      </c>
      <c r="C42" s="16">
        <f>(B42/B21)</f>
        <v>0.96869712351945858</v>
      </c>
      <c r="D42" s="9">
        <v>1146</v>
      </c>
      <c r="E42" s="17">
        <f>(D42/D21)</f>
        <v>0.97366185216652501</v>
      </c>
      <c r="F42" s="16">
        <f t="shared" si="1"/>
        <v>0.20017467248908297</v>
      </c>
    </row>
    <row r="43" spans="1:6" x14ac:dyDescent="0.25">
      <c r="A43" s="12" t="s">
        <v>2</v>
      </c>
      <c r="B43" s="9">
        <v>86</v>
      </c>
      <c r="C43" s="16">
        <f>(B43/B21)</f>
        <v>1.455160744500846E-2</v>
      </c>
      <c r="D43" s="24">
        <v>15</v>
      </c>
      <c r="E43" s="17">
        <f>(D43/D21)</f>
        <v>1.2744265080713678E-2</v>
      </c>
      <c r="F43" s="16">
        <f t="shared" si="1"/>
        <v>0.1744186046511628</v>
      </c>
    </row>
    <row r="44" spans="1:6" x14ac:dyDescent="0.25">
      <c r="A44" s="12"/>
      <c r="B44" s="9"/>
      <c r="C44" s="16"/>
      <c r="D44" s="9"/>
      <c r="E44" s="17"/>
      <c r="F44" s="16"/>
    </row>
    <row r="45" spans="1:6" ht="63.75" thickBot="1" x14ac:dyDescent="0.3">
      <c r="A45" s="22" t="s">
        <v>27</v>
      </c>
      <c r="B45" s="9"/>
      <c r="C45" s="16"/>
      <c r="D45" s="9"/>
      <c r="E45" s="17"/>
      <c r="F45" s="16"/>
    </row>
    <row r="46" spans="1:6" x14ac:dyDescent="0.25">
      <c r="A46" s="12" t="s">
        <v>33</v>
      </c>
      <c r="B46" s="9">
        <v>594</v>
      </c>
      <c r="C46" s="16">
        <f>(B46/B21)</f>
        <v>0.10050761421319797</v>
      </c>
      <c r="D46" s="9">
        <v>83</v>
      </c>
      <c r="E46" s="17">
        <f>(D46/D21)</f>
        <v>7.0518266779949018E-2</v>
      </c>
      <c r="F46" s="16">
        <f t="shared" ref="F46:F47" si="2">IF(B46=0,0,(D46/B46))</f>
        <v>0.13973063973063973</v>
      </c>
    </row>
    <row r="47" spans="1:6" x14ac:dyDescent="0.25">
      <c r="A47" s="12" t="s">
        <v>34</v>
      </c>
      <c r="B47" s="9">
        <v>5150</v>
      </c>
      <c r="C47" s="16">
        <f>(B47/B21)</f>
        <v>0.87140439932318103</v>
      </c>
      <c r="D47" s="9">
        <v>1065</v>
      </c>
      <c r="E47" s="17">
        <f>(D47/D21)</f>
        <v>0.90484282073067124</v>
      </c>
      <c r="F47" s="16">
        <f t="shared" si="2"/>
        <v>0.20679611650485438</v>
      </c>
    </row>
    <row r="48" spans="1:6" x14ac:dyDescent="0.25">
      <c r="A48" s="12" t="s">
        <v>2</v>
      </c>
      <c r="B48" s="9">
        <v>166</v>
      </c>
      <c r="C48" s="16">
        <f>(B48/B21)</f>
        <v>2.8087986463620981E-2</v>
      </c>
      <c r="D48" s="9">
        <v>29</v>
      </c>
      <c r="E48" s="17">
        <f>(D48/D21)</f>
        <v>2.4638912489379779E-2</v>
      </c>
      <c r="F48" s="16">
        <f>IF(B48=0,0,(D48/B48))</f>
        <v>0.1746987951807229</v>
      </c>
    </row>
    <row r="49" spans="1:6" x14ac:dyDescent="0.25">
      <c r="A49" s="12"/>
      <c r="B49" s="9"/>
      <c r="C49" s="16"/>
      <c r="D49" s="9"/>
      <c r="E49" s="17"/>
      <c r="F49" s="16"/>
    </row>
    <row r="50" spans="1:6" ht="48" thickBot="1" x14ac:dyDescent="0.3">
      <c r="A50" s="23" t="s">
        <v>28</v>
      </c>
      <c r="B50" s="9"/>
      <c r="C50" s="16"/>
      <c r="D50" s="9"/>
      <c r="E50" s="17"/>
      <c r="F50" s="16"/>
    </row>
    <row r="51" spans="1:6" x14ac:dyDescent="0.25">
      <c r="A51" s="12" t="s">
        <v>33</v>
      </c>
      <c r="B51" s="9">
        <v>968</v>
      </c>
      <c r="C51" s="16">
        <f>(B51/B21)</f>
        <v>0.16379018612521151</v>
      </c>
      <c r="D51" s="9">
        <v>197</v>
      </c>
      <c r="E51" s="17">
        <f>(D51/D21)</f>
        <v>0.16737468139337297</v>
      </c>
      <c r="F51" s="16">
        <f>IF(B51=0,0,(D51/B51))</f>
        <v>0.20351239669421486</v>
      </c>
    </row>
    <row r="52" spans="1:6" x14ac:dyDescent="0.25">
      <c r="A52" s="12" t="s">
        <v>34</v>
      </c>
      <c r="B52" s="9">
        <v>4792</v>
      </c>
      <c r="C52" s="16">
        <f>(B52/B21)</f>
        <v>0.81082910321488999</v>
      </c>
      <c r="D52" s="9">
        <v>954</v>
      </c>
      <c r="E52" s="17">
        <f>(D52/D21)</f>
        <v>0.81053525913338997</v>
      </c>
      <c r="F52" s="16">
        <f>IF(B52=0,0,(D52/B52))</f>
        <v>0.19908180300500836</v>
      </c>
    </row>
    <row r="53" spans="1:6" x14ac:dyDescent="0.25">
      <c r="A53" s="12" t="s">
        <v>2</v>
      </c>
      <c r="B53" s="9">
        <v>150</v>
      </c>
      <c r="C53" s="16">
        <f>(B53/B21)</f>
        <v>2.5380710659898477E-2</v>
      </c>
      <c r="D53" s="36">
        <v>26</v>
      </c>
      <c r="E53" s="17">
        <f>(D53/D21)</f>
        <v>2.2090059473237042E-2</v>
      </c>
      <c r="F53" s="16">
        <f>IF(B53=0,0,(D53/B53))</f>
        <v>0.17333333333333334</v>
      </c>
    </row>
    <row r="54" spans="1:6" x14ac:dyDescent="0.25">
      <c r="A54" s="12"/>
      <c r="B54" s="9"/>
      <c r="C54" s="18"/>
      <c r="D54" s="9"/>
      <c r="E54" s="19"/>
      <c r="F54" s="16"/>
    </row>
    <row r="55" spans="1:6" ht="48" thickBot="1" x14ac:dyDescent="0.3">
      <c r="A55" s="22" t="s">
        <v>29</v>
      </c>
      <c r="B55" s="9"/>
      <c r="C55" s="18"/>
      <c r="D55" s="9"/>
      <c r="E55" s="19"/>
      <c r="F55" s="18"/>
    </row>
    <row r="56" spans="1:6" x14ac:dyDescent="0.25">
      <c r="A56" s="12" t="s">
        <v>33</v>
      </c>
      <c r="B56" s="9">
        <v>49</v>
      </c>
      <c r="C56" s="16">
        <f>(B56/B21)</f>
        <v>8.2910321489001685E-3</v>
      </c>
      <c r="D56" s="9">
        <v>6</v>
      </c>
      <c r="E56" s="17">
        <f>(D56/D21)</f>
        <v>5.0977060322854716E-3</v>
      </c>
      <c r="F56" s="16">
        <f t="shared" ref="F56:F58" si="3">IF(B56=0,0,(D56/B56))</f>
        <v>0.12244897959183673</v>
      </c>
    </row>
    <row r="57" spans="1:6" x14ac:dyDescent="0.25">
      <c r="A57" s="12" t="s">
        <v>34</v>
      </c>
      <c r="B57" s="9">
        <v>5813</v>
      </c>
      <c r="C57" s="16">
        <f>(B57/B21)</f>
        <v>0.98358714043993234</v>
      </c>
      <c r="D57" s="9">
        <v>1162</v>
      </c>
      <c r="E57" s="17">
        <f>(D57/D21)</f>
        <v>0.98725573491928631</v>
      </c>
      <c r="F57" s="16">
        <f t="shared" si="3"/>
        <v>0.19989678307242387</v>
      </c>
    </row>
    <row r="58" spans="1:6" x14ac:dyDescent="0.25">
      <c r="A58" s="12" t="s">
        <v>2</v>
      </c>
      <c r="B58" s="9">
        <v>48</v>
      </c>
      <c r="C58" s="16">
        <f>(B58/B21)</f>
        <v>8.1218274111675131E-3</v>
      </c>
      <c r="D58" s="9">
        <v>9</v>
      </c>
      <c r="E58" s="17">
        <f>(D58/D21)</f>
        <v>7.6465590484282074E-3</v>
      </c>
      <c r="F58" s="16">
        <f t="shared" si="3"/>
        <v>0.1875</v>
      </c>
    </row>
    <row r="59" spans="1:6" x14ac:dyDescent="0.25">
      <c r="A59" s="9"/>
      <c r="B59" s="9"/>
      <c r="C59" s="16"/>
      <c r="D59" s="9"/>
      <c r="E59" s="17"/>
      <c r="F59" s="16"/>
    </row>
    <row r="60" spans="1:6" ht="48" thickBot="1" x14ac:dyDescent="0.3">
      <c r="A60" s="22" t="s">
        <v>49</v>
      </c>
      <c r="B60" s="9"/>
      <c r="C60" s="16"/>
      <c r="D60" s="9"/>
      <c r="E60" s="17"/>
      <c r="F60" s="16"/>
    </row>
    <row r="61" spans="1:6" x14ac:dyDescent="0.25">
      <c r="A61" s="12" t="s">
        <v>33</v>
      </c>
      <c r="B61" s="9">
        <v>340</v>
      </c>
      <c r="C61" s="16">
        <f>(B61/B21)</f>
        <v>5.7529610829103212E-2</v>
      </c>
      <c r="D61" s="9">
        <v>75</v>
      </c>
      <c r="E61" s="17">
        <f>(D61/D21)</f>
        <v>6.3721325403568396E-2</v>
      </c>
      <c r="F61" s="16">
        <f>IF(B61=0,0,(D61/B61))</f>
        <v>0.22058823529411764</v>
      </c>
    </row>
    <row r="62" spans="1:6" x14ac:dyDescent="0.25">
      <c r="A62" s="12" t="s">
        <v>34</v>
      </c>
      <c r="B62" s="9">
        <v>5453</v>
      </c>
      <c r="C62" s="16">
        <f>(B62/B21)</f>
        <v>0.92267343485617592</v>
      </c>
      <c r="D62" s="9">
        <v>1081</v>
      </c>
      <c r="E62" s="17">
        <f>(D62/D21)</f>
        <v>0.91843670348343243</v>
      </c>
      <c r="F62" s="16">
        <f>IF(B62=0,0,(D62/B62))</f>
        <v>0.1982395011920044</v>
      </c>
    </row>
    <row r="63" spans="1:6" x14ac:dyDescent="0.25">
      <c r="A63" s="12" t="s">
        <v>2</v>
      </c>
      <c r="B63" s="9">
        <v>117</v>
      </c>
      <c r="C63" s="16">
        <f>(B63/B21)</f>
        <v>1.979695431472081E-2</v>
      </c>
      <c r="D63" s="9">
        <v>21</v>
      </c>
      <c r="E63" s="17">
        <f>(D63/D21)</f>
        <v>1.784197111299915E-2</v>
      </c>
      <c r="F63" s="16">
        <f t="shared" ref="F63" si="4">IF(B63=0,0,(D63/B63))</f>
        <v>0.17948717948717949</v>
      </c>
    </row>
    <row r="64" spans="1:6" x14ac:dyDescent="0.25">
      <c r="A64" s="12"/>
      <c r="B64" s="9"/>
      <c r="C64" s="16"/>
      <c r="D64" s="9"/>
      <c r="E64" s="17"/>
      <c r="F64" s="16"/>
    </row>
    <row r="65" spans="1:6" ht="63.75" thickBot="1" x14ac:dyDescent="0.3">
      <c r="A65" s="22" t="s">
        <v>30</v>
      </c>
      <c r="B65" s="9"/>
      <c r="C65" s="18"/>
      <c r="D65" s="9"/>
      <c r="E65" s="19"/>
      <c r="F65" s="18"/>
    </row>
    <row r="66" spans="1:6" x14ac:dyDescent="0.25">
      <c r="A66" s="12" t="s">
        <v>33</v>
      </c>
      <c r="B66" s="9">
        <v>1469</v>
      </c>
      <c r="C66" s="16">
        <f>(B66/B21)</f>
        <v>0.24856175972927241</v>
      </c>
      <c r="D66" s="9">
        <v>315</v>
      </c>
      <c r="E66" s="17">
        <f>(D66/D21)</f>
        <v>0.26762956669498728</v>
      </c>
      <c r="F66" s="16">
        <f>IF(B66=0,0,(D66/B66))</f>
        <v>0.21443158611300203</v>
      </c>
    </row>
    <row r="67" spans="1:6" x14ac:dyDescent="0.25">
      <c r="A67" s="12" t="s">
        <v>34</v>
      </c>
      <c r="B67" s="9">
        <v>4336</v>
      </c>
      <c r="C67" s="16">
        <f>(B67/B21)</f>
        <v>0.73367174280879865</v>
      </c>
      <c r="D67" s="9">
        <v>840</v>
      </c>
      <c r="E67" s="17">
        <f>(D67/D21)</f>
        <v>0.71367884451996599</v>
      </c>
      <c r="F67" s="16">
        <f>IF(B67=0,0,(D67/B67))</f>
        <v>0.19372693726937271</v>
      </c>
    </row>
    <row r="68" spans="1:6" x14ac:dyDescent="0.25">
      <c r="A68" s="12" t="s">
        <v>2</v>
      </c>
      <c r="B68" s="9">
        <v>105</v>
      </c>
      <c r="C68" s="16">
        <f>(B68/B21)</f>
        <v>1.7766497461928935E-2</v>
      </c>
      <c r="D68" s="9">
        <v>22</v>
      </c>
      <c r="E68" s="31">
        <f>(D68/D21)</f>
        <v>1.8691588785046728E-2</v>
      </c>
      <c r="F68" s="16">
        <f>IF(B68=0,0,(D68/B68))</f>
        <v>0.20952380952380953</v>
      </c>
    </row>
    <row r="69" spans="1:6" x14ac:dyDescent="0.25">
      <c r="A69" s="9"/>
      <c r="B69" s="9"/>
      <c r="C69" s="16"/>
      <c r="D69" s="9"/>
      <c r="E69" s="31"/>
      <c r="F69" s="16"/>
    </row>
    <row r="70" spans="1:6" ht="63.75" thickBot="1" x14ac:dyDescent="0.3">
      <c r="A70" s="23" t="s">
        <v>32</v>
      </c>
      <c r="B70" s="9"/>
      <c r="C70" s="16"/>
      <c r="D70" s="9"/>
      <c r="E70" s="31"/>
      <c r="F70" s="16"/>
    </row>
    <row r="71" spans="1:6" x14ac:dyDescent="0.25">
      <c r="A71" s="12" t="s">
        <v>33</v>
      </c>
      <c r="B71" s="9">
        <v>289</v>
      </c>
      <c r="C71" s="16">
        <f>(B71/B21)</f>
        <v>4.8900169204737734E-2</v>
      </c>
      <c r="D71" s="9">
        <v>51</v>
      </c>
      <c r="E71" s="17">
        <f>(D71/D21)</f>
        <v>4.333050127442651E-2</v>
      </c>
      <c r="F71" s="16">
        <f>IF(B71=0,0,(D71/B71))</f>
        <v>0.17647058823529413</v>
      </c>
    </row>
    <row r="72" spans="1:6" x14ac:dyDescent="0.25">
      <c r="A72" s="12" t="s">
        <v>34</v>
      </c>
      <c r="B72" s="9">
        <v>4763</v>
      </c>
      <c r="C72" s="16">
        <f>(B72/B21)</f>
        <v>0.80592216582064302</v>
      </c>
      <c r="D72" s="9">
        <v>952</v>
      </c>
      <c r="E72" s="17">
        <f>(D72/D21)</f>
        <v>0.80883602378929487</v>
      </c>
      <c r="F72" s="16">
        <f>IF(B72=0,0,(D72/B72))</f>
        <v>0.19987402897333614</v>
      </c>
    </row>
    <row r="73" spans="1:6" x14ac:dyDescent="0.25">
      <c r="A73" s="12" t="s">
        <v>2</v>
      </c>
      <c r="B73" s="9">
        <v>86</v>
      </c>
      <c r="C73" s="16">
        <f>(B73/B21)</f>
        <v>1.455160744500846E-2</v>
      </c>
      <c r="D73" s="9">
        <v>18</v>
      </c>
      <c r="E73" s="31">
        <f>(D73/D21)</f>
        <v>1.5293118096856415E-2</v>
      </c>
      <c r="F73" s="16">
        <f>IF(B73=0,0,(D73/B73))</f>
        <v>0.20930232558139536</v>
      </c>
    </row>
    <row r="74" spans="1:6" x14ac:dyDescent="0.25">
      <c r="A74" s="12" t="s">
        <v>35</v>
      </c>
      <c r="B74" s="9">
        <v>772</v>
      </c>
      <c r="C74" s="16">
        <f>(B74/B21)</f>
        <v>0.13062605752961082</v>
      </c>
      <c r="D74" s="9">
        <v>156</v>
      </c>
      <c r="E74" s="17">
        <f>(D74/D21)</f>
        <v>0.13254035683942225</v>
      </c>
      <c r="F74" s="16">
        <f>IF(B74=0,0,(D74/B74))</f>
        <v>0.20207253886010362</v>
      </c>
    </row>
    <row r="75" spans="1:6" x14ac:dyDescent="0.25">
      <c r="A75" s="12"/>
      <c r="B75" s="9"/>
      <c r="C75" s="16"/>
      <c r="D75" s="9"/>
      <c r="E75" s="35"/>
      <c r="F75" s="16"/>
    </row>
    <row r="76" spans="1:6" ht="16.5" thickBot="1" x14ac:dyDescent="0.3">
      <c r="A76" s="22" t="s">
        <v>36</v>
      </c>
      <c r="B76" s="9"/>
      <c r="C76" s="16"/>
      <c r="D76" s="9"/>
      <c r="E76" s="17"/>
      <c r="F76" s="16"/>
    </row>
    <row r="77" spans="1:6" x14ac:dyDescent="0.25">
      <c r="A77" s="12" t="s">
        <v>37</v>
      </c>
      <c r="B77" s="9">
        <v>1821</v>
      </c>
      <c r="C77" s="16">
        <f>(B77/B21)</f>
        <v>0.3081218274111675</v>
      </c>
      <c r="D77" s="9">
        <v>419</v>
      </c>
      <c r="E77" s="17">
        <f>(D77/D21)</f>
        <v>0.35598980458793544</v>
      </c>
      <c r="F77" s="16">
        <f t="shared" ref="F77:F82" si="5">IF(B77=0,0,(D77/B77))</f>
        <v>0.2300933552992861</v>
      </c>
    </row>
    <row r="78" spans="1:6" x14ac:dyDescent="0.25">
      <c r="A78" s="12" t="s">
        <v>38</v>
      </c>
      <c r="B78" s="9">
        <v>1579</v>
      </c>
      <c r="C78" s="16">
        <f>(B78/B21)</f>
        <v>0.26717428087986461</v>
      </c>
      <c r="D78" s="9">
        <v>276</v>
      </c>
      <c r="E78" s="17">
        <f>(D78/D21)</f>
        <v>0.23449447748513169</v>
      </c>
      <c r="F78" s="16">
        <f t="shared" si="5"/>
        <v>0.17479417352754908</v>
      </c>
    </row>
    <row r="79" spans="1:6" x14ac:dyDescent="0.25">
      <c r="A79" s="12" t="s">
        <v>39</v>
      </c>
      <c r="B79" s="9">
        <v>826</v>
      </c>
      <c r="C79" s="16">
        <f>(B79/B21)</f>
        <v>0.13976311336717429</v>
      </c>
      <c r="D79" s="9">
        <v>159</v>
      </c>
      <c r="E79" s="17">
        <f>(D79/D21)</f>
        <v>0.135089209855565</v>
      </c>
      <c r="F79" s="16">
        <f t="shared" si="5"/>
        <v>0.19249394673123488</v>
      </c>
    </row>
    <row r="80" spans="1:6" x14ac:dyDescent="0.25">
      <c r="A80" s="12" t="s">
        <v>40</v>
      </c>
      <c r="B80" s="9">
        <v>649</v>
      </c>
      <c r="C80" s="16">
        <f>(B80/B21)</f>
        <v>0.10981387478849408</v>
      </c>
      <c r="D80" s="9">
        <v>114</v>
      </c>
      <c r="E80" s="17">
        <f>(D80/D21)</f>
        <v>9.6856414613423952E-2</v>
      </c>
      <c r="F80" s="16">
        <f t="shared" si="5"/>
        <v>0.17565485362095531</v>
      </c>
    </row>
    <row r="81" spans="1:6" x14ac:dyDescent="0.25">
      <c r="A81" s="12" t="s">
        <v>41</v>
      </c>
      <c r="B81" s="9">
        <v>529</v>
      </c>
      <c r="C81" s="16">
        <f>(B81/B21)</f>
        <v>8.9509306260575294E-2</v>
      </c>
      <c r="D81" s="9">
        <v>113</v>
      </c>
      <c r="E81" s="17">
        <f>(D81/D21)</f>
        <v>9.6006796941376385E-2</v>
      </c>
      <c r="F81" s="16">
        <f t="shared" si="5"/>
        <v>0.21361058601134217</v>
      </c>
    </row>
    <row r="82" spans="1:6" x14ac:dyDescent="0.25">
      <c r="A82" s="12" t="s">
        <v>42</v>
      </c>
      <c r="B82" s="9">
        <v>311</v>
      </c>
      <c r="C82" s="16">
        <f>(B82/B21)</f>
        <v>5.2622673434856174E-2</v>
      </c>
      <c r="D82" s="9">
        <v>60</v>
      </c>
      <c r="E82" s="17">
        <f>(D82/D21)</f>
        <v>5.0977060322854713E-2</v>
      </c>
      <c r="F82" s="16">
        <f t="shared" si="5"/>
        <v>0.19292604501607716</v>
      </c>
    </row>
    <row r="83" spans="1:6" x14ac:dyDescent="0.25">
      <c r="A83" s="12" t="s">
        <v>43</v>
      </c>
      <c r="B83" s="9">
        <v>136</v>
      </c>
      <c r="C83" s="16">
        <f>(B83/B21)</f>
        <v>2.3011844331641287E-2</v>
      </c>
      <c r="D83" s="9">
        <v>25</v>
      </c>
      <c r="E83" s="31">
        <f>(D83/D21)</f>
        <v>2.1240441801189464E-2</v>
      </c>
      <c r="F83" s="16">
        <f>IF(B83=0,0,(D83/B83))</f>
        <v>0.18382352941176472</v>
      </c>
    </row>
    <row r="84" spans="1:6" x14ac:dyDescent="0.25">
      <c r="A84" s="9" t="s">
        <v>44</v>
      </c>
      <c r="B84" s="9">
        <v>42</v>
      </c>
      <c r="C84" s="17">
        <f>(B84/B21)</f>
        <v>7.1065989847715737E-3</v>
      </c>
      <c r="D84" s="36">
        <v>11</v>
      </c>
      <c r="E84" s="25">
        <f>(D84/D21)</f>
        <v>9.3457943925233638E-3</v>
      </c>
      <c r="F84" s="32">
        <f>IF(B84=0,0,(D84/SUM(B84:B86)))</f>
        <v>0.1864406779661017</v>
      </c>
    </row>
    <row r="85" spans="1:6" x14ac:dyDescent="0.25">
      <c r="A85" s="36" t="s">
        <v>50</v>
      </c>
      <c r="B85" s="36">
        <v>12</v>
      </c>
      <c r="C85" s="17">
        <f>(B85/B21)</f>
        <v>2.0304568527918783E-3</v>
      </c>
      <c r="D85" s="41"/>
      <c r="E85" s="42"/>
      <c r="F85" s="43"/>
    </row>
    <row r="86" spans="1:6" x14ac:dyDescent="0.25">
      <c r="A86" s="30" t="s">
        <v>51</v>
      </c>
      <c r="B86" s="30">
        <v>5</v>
      </c>
      <c r="C86" s="38">
        <f>(B86/B21)</f>
        <v>8.4602368866328254E-4</v>
      </c>
      <c r="D86" s="37"/>
      <c r="E86" s="39"/>
      <c r="F86" s="39"/>
    </row>
    <row r="87" spans="1:6" x14ac:dyDescent="0.25">
      <c r="A87" s="12"/>
      <c r="B87" s="9"/>
      <c r="C87" s="26"/>
      <c r="D87" s="9"/>
      <c r="E87" s="29"/>
      <c r="F87" s="29"/>
    </row>
    <row r="88" spans="1:6" ht="16.5" thickBot="1" x14ac:dyDescent="0.3">
      <c r="A88" s="28" t="s">
        <v>31</v>
      </c>
      <c r="B88" s="9"/>
      <c r="C88" s="27"/>
      <c r="D88" s="9"/>
      <c r="E88" s="17"/>
      <c r="F88" s="17"/>
    </row>
    <row r="89" spans="1:6" x14ac:dyDescent="0.25">
      <c r="A89" s="9" t="s">
        <v>7</v>
      </c>
      <c r="B89" s="9">
        <v>1314</v>
      </c>
      <c r="C89" s="40">
        <f>(B89/B21)</f>
        <v>0.22233502538071065</v>
      </c>
      <c r="D89" s="9">
        <v>199</v>
      </c>
      <c r="E89" s="40">
        <f>(D89/D21)</f>
        <v>0.16907391673746813</v>
      </c>
      <c r="F89" s="40">
        <f t="shared" ref="F89:F94" si="6">IF(B89=0,0,(D89/B89))</f>
        <v>0.15144596651445966</v>
      </c>
    </row>
    <row r="90" spans="1:6" x14ac:dyDescent="0.25">
      <c r="A90" s="9" t="s">
        <v>45</v>
      </c>
      <c r="B90" s="9">
        <v>621</v>
      </c>
      <c r="C90" s="40">
        <f>(B90/B21)</f>
        <v>0.1050761421319797</v>
      </c>
      <c r="D90" s="9">
        <v>106</v>
      </c>
      <c r="E90" s="40">
        <f>(D90/D21)</f>
        <v>9.005947323704333E-2</v>
      </c>
      <c r="F90" s="40">
        <f t="shared" si="6"/>
        <v>0.17069243156199679</v>
      </c>
    </row>
    <row r="91" spans="1:6" x14ac:dyDescent="0.25">
      <c r="A91" s="9" t="s">
        <v>3</v>
      </c>
      <c r="B91" s="9">
        <v>747</v>
      </c>
      <c r="C91" s="40">
        <f>(B91/B21)</f>
        <v>0.12639593908629443</v>
      </c>
      <c r="D91" s="9">
        <v>149</v>
      </c>
      <c r="E91" s="40">
        <f>(D91/D21)</f>
        <v>0.12659303313508921</v>
      </c>
      <c r="F91" s="40">
        <f t="shared" si="6"/>
        <v>0.1994645247657296</v>
      </c>
    </row>
    <row r="92" spans="1:6" x14ac:dyDescent="0.25">
      <c r="A92" s="9" t="s">
        <v>4</v>
      </c>
      <c r="B92" s="9">
        <v>822</v>
      </c>
      <c r="C92" s="40">
        <f>(B92/B21)</f>
        <v>0.13908629441624365</v>
      </c>
      <c r="D92" s="9">
        <v>159</v>
      </c>
      <c r="E92" s="40">
        <f>(D92/D21)</f>
        <v>0.135089209855565</v>
      </c>
      <c r="F92" s="40">
        <f t="shared" si="6"/>
        <v>0.19343065693430658</v>
      </c>
    </row>
    <row r="93" spans="1:6" x14ac:dyDescent="0.25">
      <c r="A93" s="9" t="s">
        <v>5</v>
      </c>
      <c r="B93" s="9">
        <v>1071</v>
      </c>
      <c r="C93" s="40">
        <f>(B93/B21)</f>
        <v>0.18121827411167513</v>
      </c>
      <c r="D93" s="9">
        <v>228</v>
      </c>
      <c r="E93" s="40">
        <f>(D93/D21)</f>
        <v>0.1937128292268479</v>
      </c>
      <c r="F93" s="40">
        <f t="shared" si="6"/>
        <v>0.21288515406162464</v>
      </c>
    </row>
    <row r="94" spans="1:6" x14ac:dyDescent="0.25">
      <c r="A94" s="9" t="s">
        <v>46</v>
      </c>
      <c r="B94" s="9">
        <v>1335</v>
      </c>
      <c r="C94" s="40">
        <f>(B94/B21)</f>
        <v>0.22588832487309646</v>
      </c>
      <c r="D94" s="9">
        <v>336</v>
      </c>
      <c r="E94" s="40">
        <f>(D94/D21)</f>
        <v>0.2854715378079864</v>
      </c>
      <c r="F94" s="40">
        <f t="shared" si="6"/>
        <v>0.25168539325842698</v>
      </c>
    </row>
  </sheetData>
  <hyperlinks>
    <hyperlink ref="A15" r:id="rId1" xr:uid="{00000000-0004-0000-0000-000000000000}"/>
    <hyperlink ref="A6" r:id="rId2" xr:uid="{00000000-0004-0000-0000-000001000000}"/>
  </hyperlinks>
  <printOptions horizontalCentered="1" verticalCentered="1"/>
  <pageMargins left="0.78740157480314965" right="0.78740157480314965" top="0.51181102362204722" bottom="0.51181102362204722" header="0.31496062992125984" footer="0.31496062992125984"/>
  <pageSetup paperSize="9" fitToHeight="4" orientation="landscape" r:id="rId3"/>
  <rowBreaks count="2" manualBreakCount="2">
    <brk id="49" max="16383" man="1"/>
    <brk id="69" max="16383" man="1"/>
  </rowBreaks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1A46551881A4EB7575585D0DD4A95" ma:contentTypeVersion="20" ma:contentTypeDescription="Create a new document." ma:contentTypeScope="" ma:versionID="13a77b06c2f5a50ca8249f58e0cf824f">
  <xsd:schema xmlns:xsd="http://www.w3.org/2001/XMLSchema" xmlns:xs="http://www.w3.org/2001/XMLSchema" xmlns:p="http://schemas.microsoft.com/office/2006/metadata/properties" xmlns:ns2="5fb5a192-f488-4040-9765-23e672fe8c6b" xmlns:ns3="f8945653-8eff-44ef-a544-b6e82dd5a2f8" targetNamespace="http://schemas.microsoft.com/office/2006/metadata/properties" ma:root="true" ma:fieldsID="5188c017bac219561574a4b1515273b6" ns2:_="" ns3:_="">
    <xsd:import namespace="5fb5a192-f488-4040-9765-23e672fe8c6b"/>
    <xsd:import namespace="f8945653-8eff-44ef-a544-b6e82dd5a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5a192-f488-4040-9765-23e672fe8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5653-8eff-44ef-a544-b6e82dd5a2f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5774a4-1759-4796-822e-dba43e15a123}" ma:internalName="TaxCatchAll" ma:showField="CatchAllData" ma:web="f8945653-8eff-44ef-a544-b6e82dd5a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b5a192-f488-4040-9765-23e672fe8c6b">
      <Terms xmlns="http://schemas.microsoft.com/office/infopath/2007/PartnerControls"/>
    </lcf76f155ced4ddcb4097134ff3c332f>
    <TaxCatchAll xmlns="f8945653-8eff-44ef-a544-b6e82dd5a2f8" xsi:nil="true"/>
  </documentManagement>
</p:properties>
</file>

<file path=customXml/itemProps1.xml><?xml version="1.0" encoding="utf-8"?>
<ds:datastoreItem xmlns:ds="http://schemas.openxmlformats.org/officeDocument/2006/customXml" ds:itemID="{E9465C7F-FE08-4EA3-89AC-E928F22B0B34}"/>
</file>

<file path=customXml/itemProps2.xml><?xml version="1.0" encoding="utf-8"?>
<ds:datastoreItem xmlns:ds="http://schemas.openxmlformats.org/officeDocument/2006/customXml" ds:itemID="{D79ED839-949A-4AFF-8B68-BD7D675CD5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CB9C1-3AB9-48B8-B47B-B0F20CB09215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5fb5a192-f488-4040-9765-23e672fe8c6b"/>
    <ds:schemaRef ds:uri="http://purl.org/dc/elements/1.1/"/>
    <ds:schemaRef ds:uri="f8945653-8eff-44ef-a544-b6e82dd5a2f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Entry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Contextual admissions data for 2025 entry</dc:title>
  <dc:creator>Clearing House medpccp</dc:creator>
  <cp:lastModifiedBy>Sarah Newman</cp:lastModifiedBy>
  <cp:lastPrinted>2024-05-13T16:00:36Z</cp:lastPrinted>
  <dcterms:created xsi:type="dcterms:W3CDTF">2019-05-10T11:01:36Z</dcterms:created>
  <dcterms:modified xsi:type="dcterms:W3CDTF">2026-06-08T09:49:48Z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0x0101004351A46551881A4EB7575585D0DD4A95</vt:lpwstr>
  </property>
  <property fmtid="{D5CDD505-2E9C-101B-9397-08002B2CF9AE}" pid="3" name="MediaServiceImageTags">
    <vt:lpwstr/>
  </property>
</Properties>
</file>