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2015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4" i="3" l="1"/>
  <c r="F133" i="3"/>
  <c r="F129" i="3"/>
  <c r="F127" i="3"/>
  <c r="F124" i="3"/>
  <c r="F123" i="3"/>
  <c r="F121" i="3"/>
  <c r="F118" i="3"/>
  <c r="F117" i="3"/>
  <c r="F116" i="3"/>
  <c r="F115" i="3"/>
  <c r="F114" i="3"/>
  <c r="F113" i="3"/>
  <c r="F112" i="3"/>
  <c r="F108" i="3"/>
  <c r="F107" i="3"/>
  <c r="F106" i="3"/>
  <c r="F104" i="3"/>
  <c r="E134" i="3"/>
  <c r="D136" i="3"/>
  <c r="B136" i="3"/>
  <c r="E129" i="3"/>
  <c r="E127" i="3"/>
  <c r="C129" i="3"/>
  <c r="B131" i="3"/>
  <c r="F136" i="3" l="1"/>
  <c r="D125" i="3"/>
  <c r="B125" i="3"/>
  <c r="D110" i="3"/>
  <c r="B110" i="3"/>
  <c r="F101" i="3"/>
  <c r="F100" i="3"/>
  <c r="F98" i="3"/>
  <c r="F97" i="3"/>
  <c r="F96" i="3"/>
  <c r="F95" i="3"/>
  <c r="F94" i="3"/>
  <c r="F93" i="3"/>
  <c r="F92" i="3"/>
  <c r="F89" i="3"/>
  <c r="F88" i="3"/>
  <c r="F85" i="3"/>
  <c r="F84" i="3"/>
  <c r="F79" i="3"/>
  <c r="F78" i="3"/>
  <c r="F77" i="3"/>
  <c r="F74" i="3"/>
  <c r="F73" i="3"/>
  <c r="F70" i="3"/>
  <c r="F69" i="3"/>
  <c r="F68" i="3"/>
  <c r="F67" i="3"/>
  <c r="F66" i="3"/>
  <c r="F65" i="3"/>
  <c r="F62" i="3"/>
  <c r="F61" i="3"/>
  <c r="F60" i="3"/>
  <c r="F59" i="3"/>
  <c r="F56" i="3"/>
  <c r="F55" i="3"/>
  <c r="F54" i="3"/>
  <c r="F51" i="3"/>
  <c r="F49" i="3"/>
  <c r="F48" i="3"/>
  <c r="F47" i="3"/>
  <c r="F46" i="3"/>
  <c r="F43" i="3"/>
  <c r="F42" i="3"/>
  <c r="F41" i="3"/>
  <c r="F40" i="3"/>
  <c r="F37" i="3"/>
  <c r="F35" i="3"/>
  <c r="F32" i="3"/>
  <c r="F31" i="3"/>
  <c r="F29" i="3"/>
  <c r="F28" i="3"/>
  <c r="F27" i="3"/>
  <c r="F26" i="3"/>
  <c r="F25" i="3"/>
  <c r="F24" i="3"/>
  <c r="F21" i="3"/>
  <c r="F125" i="3" l="1"/>
  <c r="F110" i="3"/>
  <c r="D90" i="3"/>
  <c r="E101" i="3"/>
  <c r="E100" i="3"/>
  <c r="E98" i="3"/>
  <c r="D75" i="3"/>
  <c r="B75" i="3"/>
  <c r="E62" i="3"/>
  <c r="E61" i="3"/>
  <c r="E55" i="3"/>
  <c r="E54" i="3"/>
  <c r="F75" i="3" l="1"/>
  <c r="E35" i="3"/>
  <c r="E29" i="3"/>
  <c r="E26" i="3"/>
  <c r="E32" i="3"/>
  <c r="C32" i="3"/>
  <c r="C85" i="3" l="1"/>
  <c r="E85" i="3"/>
  <c r="E40" i="3"/>
  <c r="E41" i="3"/>
  <c r="E31" i="3"/>
  <c r="E133" i="3" l="1"/>
  <c r="E123" i="3" l="1"/>
  <c r="C127" i="3"/>
  <c r="C128" i="3"/>
  <c r="C130" i="3"/>
  <c r="C131" i="3"/>
  <c r="D131" i="3"/>
  <c r="C124" i="3"/>
  <c r="E124" i="3"/>
  <c r="C121" i="3"/>
  <c r="E121" i="3"/>
  <c r="C122" i="3"/>
  <c r="E131" i="3" l="1"/>
  <c r="F131" i="3"/>
  <c r="E25" i="3"/>
  <c r="E24" i="3"/>
  <c r="D119" i="3" l="1"/>
  <c r="C24" i="3" l="1"/>
  <c r="C26" i="3"/>
  <c r="C27" i="3"/>
  <c r="E27" i="3"/>
  <c r="C28" i="3"/>
  <c r="E28" i="3"/>
  <c r="C29" i="3"/>
  <c r="C30" i="3"/>
  <c r="C31" i="3"/>
  <c r="E119" i="3" l="1"/>
  <c r="B119" i="3"/>
  <c r="F119" i="3" s="1"/>
  <c r="E125" i="3"/>
  <c r="E110" i="3"/>
  <c r="C110" i="3"/>
  <c r="B90" i="3"/>
  <c r="F90" i="3" s="1"/>
  <c r="E90" i="3"/>
  <c r="E75" i="3"/>
  <c r="C75" i="3"/>
  <c r="C84" i="3"/>
  <c r="E84" i="3"/>
  <c r="C78" i="3"/>
  <c r="E78" i="3"/>
  <c r="E136" i="3"/>
  <c r="C133" i="3"/>
  <c r="C134" i="3"/>
  <c r="C135" i="3"/>
  <c r="C123" i="3"/>
  <c r="E107" i="3"/>
  <c r="C107" i="3"/>
  <c r="E106" i="3"/>
  <c r="C106" i="3"/>
  <c r="E108" i="3"/>
  <c r="C108" i="3"/>
  <c r="C109" i="3"/>
  <c r="E118" i="3"/>
  <c r="C118" i="3"/>
  <c r="E116" i="3"/>
  <c r="C116" i="3"/>
  <c r="E117" i="3"/>
  <c r="C117" i="3"/>
  <c r="E115" i="3"/>
  <c r="C115" i="3"/>
  <c r="E114" i="3"/>
  <c r="C114" i="3"/>
  <c r="E113" i="3"/>
  <c r="C113" i="3"/>
  <c r="E112" i="3"/>
  <c r="C112" i="3"/>
  <c r="E104" i="3"/>
  <c r="C104" i="3"/>
  <c r="C101" i="3"/>
  <c r="C99" i="3"/>
  <c r="E95" i="3"/>
  <c r="C95" i="3"/>
  <c r="C98" i="3"/>
  <c r="E97" i="3"/>
  <c r="C97" i="3"/>
  <c r="E96" i="3"/>
  <c r="C96" i="3"/>
  <c r="C100" i="3"/>
  <c r="E94" i="3"/>
  <c r="C94" i="3"/>
  <c r="E93" i="3"/>
  <c r="C93" i="3"/>
  <c r="E92" i="3"/>
  <c r="C92" i="3"/>
  <c r="E89" i="3"/>
  <c r="C89" i="3"/>
  <c r="E88" i="3"/>
  <c r="C88" i="3"/>
  <c r="C82" i="3"/>
  <c r="C80" i="3"/>
  <c r="C81" i="3"/>
  <c r="E77" i="3"/>
  <c r="C77" i="3"/>
  <c r="E79" i="3"/>
  <c r="C79" i="3"/>
  <c r="C83" i="3"/>
  <c r="E74" i="3"/>
  <c r="C74" i="3"/>
  <c r="E73" i="3"/>
  <c r="C73" i="3"/>
  <c r="E70" i="3"/>
  <c r="C70" i="3"/>
  <c r="E69" i="3"/>
  <c r="C69" i="3"/>
  <c r="E68" i="3"/>
  <c r="C68" i="3"/>
  <c r="E67" i="3"/>
  <c r="C67" i="3"/>
  <c r="E66" i="3"/>
  <c r="C66" i="3"/>
  <c r="E65" i="3"/>
  <c r="C65" i="3"/>
  <c r="C62" i="3"/>
  <c r="C61" i="3"/>
  <c r="E60" i="3"/>
  <c r="C60" i="3"/>
  <c r="E59" i="3"/>
  <c r="C59" i="3"/>
  <c r="C25" i="3"/>
  <c r="E51" i="3"/>
  <c r="C51" i="3"/>
  <c r="C50" i="3"/>
  <c r="E49" i="3"/>
  <c r="C49" i="3"/>
  <c r="E48" i="3"/>
  <c r="C48" i="3"/>
  <c r="E47" i="3"/>
  <c r="C47" i="3"/>
  <c r="E46" i="3"/>
  <c r="C46" i="3"/>
  <c r="E56" i="3"/>
  <c r="C56" i="3"/>
  <c r="C55" i="3"/>
  <c r="C54" i="3"/>
  <c r="E43" i="3"/>
  <c r="C43" i="3"/>
  <c r="E42" i="3"/>
  <c r="C42" i="3"/>
  <c r="C41" i="3"/>
  <c r="C40" i="3"/>
  <c r="E37" i="3"/>
  <c r="C37" i="3"/>
  <c r="C36" i="3"/>
  <c r="C35" i="3"/>
  <c r="C125" i="3" l="1"/>
  <c r="C136" i="3"/>
  <c r="C119" i="3"/>
  <c r="C90" i="3"/>
</calcChain>
</file>

<file path=xl/sharedStrings.xml><?xml version="1.0" encoding="utf-8"?>
<sst xmlns="http://schemas.openxmlformats.org/spreadsheetml/2006/main" count="119" uniqueCount="110">
  <si>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</si>
  <si>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</si>
  <si>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</si>
  <si>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</si>
  <si>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</si>
  <si>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</si>
  <si>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</si>
  <si>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</si>
  <si>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</si>
  <si>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</si>
  <si>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</si>
  <si>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</si>
  <si>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</si>
  <si>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</si>
  <si>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</si>
  <si>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</si>
  <si>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</si>
  <si>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</si>
  <si>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</si>
  <si>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</si>
  <si>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</si>
  <si>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</si>
  <si>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</si>
  <si>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</si>
  <si>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</si>
  <si>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SOCIO-ECONOMIC BACKGROUND</t>
  </si>
  <si>
    <t>Quintile 2</t>
  </si>
  <si>
    <t>Quintile 3</t>
  </si>
  <si>
    <t>Quintile 4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</si>
  <si>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</si>
  <si>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</si>
  <si>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</si>
  <si>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</si>
  <si>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</si>
  <si>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</si>
  <si>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</si>
  <si>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</si>
  <si>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</si>
  <si>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</si>
  <si>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</si>
  <si>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</si>
  <si>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</si>
  <si>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Buddhist</t>
  </si>
  <si>
    <t>Hindu</t>
  </si>
  <si>
    <t>Muslim</t>
  </si>
  <si>
    <t>Sikh</t>
  </si>
  <si>
    <t>Other religion</t>
  </si>
  <si>
    <t>ETHNICITY</t>
  </si>
  <si>
    <t>White (not specified)</t>
  </si>
  <si>
    <t>Irish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</si>
  <si>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</si>
  <si>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</si>
  <si>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</si>
  <si>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</si>
  <si>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</si>
  <si>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</si>
  <si>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</si>
  <si>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</si>
  <si>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</si>
  <si>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</si>
  <si>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</si>
  <si>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</si>
  <si>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</si>
  <si>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</si>
  <si>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</si>
  <si>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</si>
  <si>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Prefer not to say or Not applicable</t>
  </si>
  <si>
    <t>Quintile 1 (lowest participation rate in HE)</t>
  </si>
  <si>
    <t>Quintile 5 (highest participation rate in HE)</t>
  </si>
  <si>
    <t>"Prefer not to say" includes people who do not have an appropriate postcode eg from outside the UK.</t>
  </si>
  <si>
    <t>No disability</t>
  </si>
  <si>
    <t>Two or more disabilities</t>
  </si>
  <si>
    <t>Total in the Asian/Asian British/Asian English/Asian Scottish/Asian Welsh group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</si>
  <si>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</si>
  <si>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</si>
  <si>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</si>
  <si>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</si>
  <si>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</si>
  <si>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</si>
  <si>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</si>
  <si>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</si>
  <si>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</si>
  <si>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Deaf/hearing impairment</t>
  </si>
  <si>
    <t>Equal Opportunities data for 2015 Entry</t>
  </si>
  <si>
    <t>50-54 years</t>
  </si>
  <si>
    <t>55 and over</t>
  </si>
  <si>
    <t>Other disability</t>
  </si>
  <si>
    <t>Blind/partially sighted, Disabled (not specified)</t>
  </si>
  <si>
    <t>Baha'i, Religion (not specified)</t>
  </si>
  <si>
    <t>Jewish, Jain</t>
  </si>
  <si>
    <t>Other Black background</t>
  </si>
  <si>
    <t>Black (not specified)</t>
  </si>
  <si>
    <t>Mixed (not specified), Other Mixed background</t>
  </si>
  <si>
    <t>Asian (not specified), Other Asian background</t>
  </si>
  <si>
    <t>Other ethnicity (not specified), Other ethnic background</t>
  </si>
  <si>
    <t>https://www.officeforstudents.org.uk/data-and-analysis/young-participation-by-area/</t>
  </si>
  <si>
    <t>% of applicants</t>
  </si>
  <si>
    <t>% of accepted</t>
  </si>
  <si>
    <t>% success applicants to accepted</t>
  </si>
  <si>
    <t>All Applicants</t>
  </si>
  <si>
    <t>All Acceptances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</si>
  <si>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</si>
  <si>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</si>
  <si>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</si>
  <si>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</si>
  <si>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To monitor the socio-economic background of applicants we ask you for your home UK postcode when you were age 17.</t>
  </si>
  <si>
    <t>We compare this with the POLAR data produced by the Office for Students about the participation of young people in</t>
  </si>
  <si>
    <t>higher education. Please see the Office for Students website if you need more information about POLAR.</t>
  </si>
  <si>
    <t>The National Health Service (NHS) provided the funding for most of the places for the 2015 entry for clinical psychology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</si>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</sst>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medium">
        <color theme="4" tint="0.39994506668294322"/>
      </top>
      <bottom style="thin">
        <color indexed="64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medium">
        <color theme="4" tint="0.399945066682943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21" applyNumberFormat="0" applyFill="0" applyAlignment="0" applyProtection="0"/>
  </cellStyleXfs>
  <cellXfs count="42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9" fontId="3" fillId="0" borderId="1" xfId="1" applyBorder="1" applyAlignment="1" applyProtection="1">
      <alignment horizontal="right"/>
    </xf>
    <xf numFmtId="9" fontId="3" fillId="0" borderId="1" xfId="1" applyBorder="1" applyAlignment="1" applyProtection="1">
      <alignment horizontal="right"/>
      <protection locked="0"/>
    </xf>
    <xf numFmtId="9" fontId="3" fillId="0" borderId="1" xfId="1" applyBorder="1" applyProtection="1"/>
    <xf numFmtId="9" fontId="3" fillId="0" borderId="1" xfId="1" applyBorder="1" applyAlignment="1" applyProtection="1">
      <alignment horizontal="right" vertical="center"/>
    </xf>
    <xf numFmtId="9" fontId="3" fillId="0" borderId="4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 vertical="center"/>
    </xf>
    <xf numFmtId="9" fontId="3" fillId="0" borderId="6" xfId="1" applyBorder="1" applyAlignment="1" applyProtection="1">
      <alignment horizontal="right" vertical="center"/>
    </xf>
    <xf numFmtId="9" fontId="3" fillId="0" borderId="2" xfId="1" applyBorder="1" applyAlignment="1" applyProtection="1">
      <alignment horizontal="right"/>
    </xf>
    <xf numFmtId="9" fontId="3" fillId="0" borderId="2" xfId="1" applyBorder="1" applyAlignment="1" applyProtection="1">
      <alignment horizontal="right"/>
      <protection locked="0"/>
    </xf>
    <xf numFmtId="9" fontId="3" fillId="0" borderId="2" xfId="1" applyBorder="1" applyProtection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10" xfId="7"/>
    <xf numFmtId="9" fontId="5" fillId="0" borderId="10" xfId="7" applyNumberFormat="1" applyAlignment="1" applyProtection="1">
      <alignment horizontal="right"/>
    </xf>
    <xf numFmtId="0" fontId="5" fillId="0" borderId="11" xfId="5" applyBorder="1"/>
    <xf numFmtId="0" fontId="0" fillId="0" borderId="12" xfId="0" applyBorder="1" applyAlignment="1">
      <alignment wrapText="1"/>
    </xf>
    <xf numFmtId="0" fontId="7" fillId="0" borderId="0" xfId="0" applyFont="1"/>
    <xf numFmtId="0" fontId="0" fillId="0" borderId="3" xfId="0" applyBorder="1"/>
    <xf numFmtId="0" fontId="5" fillId="0" borderId="13" xfId="5" applyBorder="1"/>
    <xf numFmtId="0" fontId="5" fillId="0" borderId="14" xfId="6" applyBorder="1"/>
    <xf numFmtId="0" fontId="5" fillId="0" borderId="14" xfId="6" applyBorder="1" applyAlignment="1">
      <alignment wrapText="1"/>
    </xf>
    <xf numFmtId="0" fontId="0" fillId="0" borderId="15" xfId="0" applyBorder="1" applyAlignment="1">
      <alignment wrapText="1"/>
    </xf>
    <xf numFmtId="0" fontId="0" fillId="0" borderId="2" xfId="0" applyBorder="1"/>
    <xf numFmtId="9" fontId="3" fillId="0" borderId="16" xfId="1" applyBorder="1" applyAlignment="1" applyProtection="1">
      <alignment horizontal="right" vertical="center"/>
    </xf>
    <xf numFmtId="9" fontId="3" fillId="0" borderId="17" xfId="1" applyBorder="1" applyAlignment="1" applyProtection="1">
      <alignment horizontal="right" vertical="center"/>
    </xf>
    <xf numFmtId="9" fontId="5" fillId="0" borderId="18" xfId="7" applyNumberFormat="1" applyBorder="1" applyAlignment="1" applyProtection="1">
      <alignment horizontal="right"/>
    </xf>
    <xf numFmtId="9" fontId="3" fillId="0" borderId="19" xfId="1" applyBorder="1" applyAlignment="1" applyProtection="1">
      <alignment horizontal="right" vertical="center"/>
    </xf>
    <xf numFmtId="0" fontId="5" fillId="0" borderId="20" xfId="6" applyBorder="1"/>
    <xf numFmtId="0" fontId="5" fillId="0" borderId="4" xfId="7" applyBorder="1"/>
    <xf numFmtId="9" fontId="5" fillId="0" borderId="4" xfId="7" applyNumberFormat="1" applyBorder="1" applyAlignment="1" applyProtection="1">
      <alignment horizontal="right"/>
    </xf>
    <xf numFmtId="9" fontId="5" fillId="0" borderId="16" xfId="7" applyNumberFormat="1" applyBorder="1" applyAlignment="1" applyProtection="1">
      <alignment horizontal="right"/>
    </xf>
    <xf numFmtId="0" fontId="8" fillId="0" borderId="21" xfId="8" applyFill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1">
    <dxf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15" displayName="Equalopps2015" ref="A18:F136" headerRowCount="0" totalsRowShown="0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pplications/funding" TargetMode="External"/><Relationship Id="rId1" Type="http://schemas.openxmlformats.org/officeDocument/2006/relationships/hyperlink" Target="https://www.officeforstudents.org.uk/data-and-analysis/young-participation-by-area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6.5" customWidth="1"/>
    <col min="2" max="6" width="10.875" customWidth="1"/>
  </cols>
  <sheetData>
    <row r="1" spans="1:6" ht="25.5" customHeight="1" thickBot="1" x14ac:dyDescent="0.35">
      <c r="A1" s="41" t="s">
        <v>60</v>
      </c>
      <c r="B1" s="41"/>
      <c r="C1" s="41"/>
      <c r="D1" s="41"/>
      <c r="E1" s="41"/>
      <c r="F1" s="41"/>
    </row>
    <row r="2" spans="1:6" ht="25.5" customHeight="1" thickTop="1" thickBot="1" x14ac:dyDescent="0.35">
      <c r="A2" s="6" t="s">
        <v>83</v>
      </c>
      <c r="B2" s="6"/>
      <c r="C2" s="6"/>
      <c r="D2" s="6"/>
      <c r="E2" s="6"/>
      <c r="F2" s="6"/>
    </row>
    <row r="3" spans="1:6" ht="16.5" thickTop="1" x14ac:dyDescent="0.25">
      <c r="B3" s="1"/>
      <c r="C3" s="1"/>
      <c r="D3" s="1"/>
      <c r="E3" s="1"/>
      <c r="F3" s="1"/>
    </row>
    <row r="4" spans="1:6" x14ac:dyDescent="0.25">
      <c r="A4" s="26" t="s">
        <v>108</v>
      </c>
      <c r="B4" s="1"/>
      <c r="C4" s="1"/>
      <c r="D4" s="1"/>
      <c r="E4" s="1"/>
      <c r="F4" s="1"/>
    </row>
    <row r="5" spans="1:6" x14ac:dyDescent="0.25">
      <c r="A5" s="26" t="s">
        <v>101</v>
      </c>
      <c r="B5" s="1"/>
      <c r="C5" s="1"/>
      <c r="D5" s="1"/>
      <c r="E5" s="1"/>
      <c r="F5" s="1"/>
    </row>
    <row r="6" spans="1:6" x14ac:dyDescent="0.25">
      <c r="A6" s="2" t="s">
        <v>109</v>
      </c>
      <c r="B6" s="1"/>
      <c r="C6" s="1"/>
      <c r="D6" s="1"/>
      <c r="E6" s="1"/>
      <c r="F6" s="1"/>
    </row>
    <row r="7" spans="1:6" x14ac:dyDescent="0.25">
      <c r="B7" s="1"/>
      <c r="C7" s="1"/>
      <c r="D7" s="1"/>
      <c r="E7" s="1"/>
      <c r="F7" s="1"/>
    </row>
    <row r="8" spans="1:6" s="1" customFormat="1" x14ac:dyDescent="0.25">
      <c r="A8" s="26" t="s">
        <v>102</v>
      </c>
    </row>
    <row r="9" spans="1:6" x14ac:dyDescent="0.25">
      <c r="A9" s="26" t="s">
        <v>103</v>
      </c>
      <c r="B9" s="1"/>
      <c r="C9" s="1"/>
      <c r="D9" s="1"/>
      <c r="E9" s="1"/>
      <c r="F9" s="1"/>
    </row>
    <row r="10" spans="1:6" x14ac:dyDescent="0.25">
      <c r="A10" s="26" t="s">
        <v>104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105</v>
      </c>
      <c r="B12" s="1"/>
      <c r="C12" s="1"/>
      <c r="D12" s="1"/>
      <c r="E12" s="1"/>
      <c r="F12" s="1"/>
    </row>
    <row r="13" spans="1:6" x14ac:dyDescent="0.25">
      <c r="A13" t="s">
        <v>106</v>
      </c>
      <c r="B13" s="1"/>
      <c r="C13" s="1"/>
      <c r="D13" s="1"/>
      <c r="E13" s="1"/>
      <c r="F13" s="1"/>
    </row>
    <row r="14" spans="1:6" x14ac:dyDescent="0.25">
      <c r="A14" t="s">
        <v>107</v>
      </c>
      <c r="B14" s="3"/>
      <c r="C14" s="4"/>
      <c r="D14" s="5"/>
      <c r="E14" s="4"/>
      <c r="F14" s="4"/>
    </row>
    <row r="15" spans="1:6" s="1" customFormat="1" x14ac:dyDescent="0.25">
      <c r="A15" s="7" t="s">
        <v>95</v>
      </c>
      <c r="B15" s="3"/>
      <c r="C15" s="4"/>
      <c r="D15" s="5"/>
      <c r="E15" s="4"/>
      <c r="F15" s="4"/>
    </row>
    <row r="16" spans="1:6" x14ac:dyDescent="0.25">
      <c r="A16" t="s">
        <v>69</v>
      </c>
      <c r="B16" s="3"/>
      <c r="C16" s="4"/>
      <c r="D16" s="5"/>
      <c r="E16" s="4"/>
      <c r="F16" s="4"/>
    </row>
    <row r="17" spans="1:6" x14ac:dyDescent="0.25">
      <c r="A17" s="1"/>
      <c r="B17" s="1"/>
      <c r="C17" s="1"/>
      <c r="D17" s="1"/>
      <c r="E17" s="1"/>
      <c r="F17" s="1"/>
    </row>
    <row r="18" spans="1:6" ht="16.5" thickBot="1" x14ac:dyDescent="0.3">
      <c r="A18" s="27"/>
      <c r="B18" s="24" t="s">
        <v>99</v>
      </c>
      <c r="C18" s="24"/>
      <c r="D18" s="24" t="s">
        <v>100</v>
      </c>
      <c r="E18" s="24"/>
      <c r="F18" s="24"/>
    </row>
    <row r="19" spans="1:6" ht="47.25" x14ac:dyDescent="0.25">
      <c r="A19" s="27"/>
      <c r="B19" s="25" t="s">
        <v>0</v>
      </c>
      <c r="C19" s="25" t="s">
        <v>96</v>
      </c>
      <c r="D19" s="25" t="s">
        <v>0</v>
      </c>
      <c r="E19" s="25" t="s">
        <v>97</v>
      </c>
      <c r="F19" s="31" t="s">
        <v>98</v>
      </c>
    </row>
    <row r="20" spans="1:6" x14ac:dyDescent="0.25">
      <c r="A20" s="27"/>
      <c r="B20" s="18"/>
      <c r="C20" s="18"/>
      <c r="D20" s="18"/>
      <c r="E20" s="18"/>
      <c r="F20" s="32"/>
    </row>
    <row r="21" spans="1:6" ht="16.5" thickBot="1" x14ac:dyDescent="0.3">
      <c r="A21" s="28" t="s">
        <v>1</v>
      </c>
      <c r="B21" s="18">
        <v>3565</v>
      </c>
      <c r="C21" s="15">
        <v>1</v>
      </c>
      <c r="D21" s="18">
        <v>582</v>
      </c>
      <c r="E21" s="8">
        <v>1</v>
      </c>
      <c r="F21" s="15">
        <f>(D21/B21)</f>
        <v>0.1632538569424965</v>
      </c>
    </row>
    <row r="22" spans="1:6" x14ac:dyDescent="0.25">
      <c r="A22" s="27"/>
      <c r="B22" s="18"/>
      <c r="C22" s="15"/>
      <c r="D22" s="18"/>
      <c r="E22" s="8"/>
      <c r="F22" s="15"/>
    </row>
    <row r="23" spans="1:6" ht="16.5" thickBot="1" x14ac:dyDescent="0.3">
      <c r="A23" s="28" t="s">
        <v>15</v>
      </c>
      <c r="B23" s="18"/>
      <c r="C23" s="16"/>
      <c r="D23" s="18"/>
      <c r="E23" s="9"/>
      <c r="F23" s="16"/>
    </row>
    <row r="24" spans="1:6" x14ac:dyDescent="0.25">
      <c r="A24" s="27" t="s">
        <v>3</v>
      </c>
      <c r="B24" s="18">
        <v>6</v>
      </c>
      <c r="C24" s="15">
        <f>(B24/B21)</f>
        <v>1.6830294530154279E-3</v>
      </c>
      <c r="D24" s="18">
        <v>0</v>
      </c>
      <c r="E24" s="8">
        <f>(D24/D21)</f>
        <v>0</v>
      </c>
      <c r="F24" s="15">
        <f>IF(B24=0,0,(D24/B24))</f>
        <v>0</v>
      </c>
    </row>
    <row r="25" spans="1:6" x14ac:dyDescent="0.25">
      <c r="A25" s="27" t="s">
        <v>16</v>
      </c>
      <c r="B25" s="18">
        <v>927</v>
      </c>
      <c r="C25" s="15">
        <f>(B25/B21)</f>
        <v>0.26002805049088357</v>
      </c>
      <c r="D25" s="18">
        <v>114</v>
      </c>
      <c r="E25" s="11">
        <f>(D25/D21)</f>
        <v>0.19587628865979381</v>
      </c>
      <c r="F25" s="15">
        <f>IF(B25=0,0,(D25/B25))</f>
        <v>0.12297734627831715</v>
      </c>
    </row>
    <row r="26" spans="1:6" x14ac:dyDescent="0.25">
      <c r="A26" s="27" t="s">
        <v>17</v>
      </c>
      <c r="B26" s="18">
        <v>1727</v>
      </c>
      <c r="C26" s="15">
        <f>(B26/B21)</f>
        <v>0.48443197755960732</v>
      </c>
      <c r="D26" s="18">
        <v>373</v>
      </c>
      <c r="E26" s="11">
        <f>(D26/D21)</f>
        <v>0.64089347079037806</v>
      </c>
      <c r="F26" s="15">
        <f>IF(B26=0,0,(D26/B26))</f>
        <v>0.21598147075854082</v>
      </c>
    </row>
    <row r="27" spans="1:6" x14ac:dyDescent="0.25">
      <c r="A27" s="27" t="s">
        <v>18</v>
      </c>
      <c r="B27" s="18">
        <v>548</v>
      </c>
      <c r="C27" s="15">
        <f>(B27/B21)</f>
        <v>0.15371669004207575</v>
      </c>
      <c r="D27" s="18">
        <v>62</v>
      </c>
      <c r="E27" s="8">
        <f>(D27/D21)</f>
        <v>0.10652920962199312</v>
      </c>
      <c r="F27" s="15">
        <f>IF(B27=0,0,(D27/B27))</f>
        <v>0.11313868613138686</v>
      </c>
    </row>
    <row r="28" spans="1:6" x14ac:dyDescent="0.25">
      <c r="A28" s="27" t="s">
        <v>19</v>
      </c>
      <c r="B28" s="18">
        <v>184</v>
      </c>
      <c r="C28" s="15">
        <f>(B28/B21)</f>
        <v>5.1612903225806452E-2</v>
      </c>
      <c r="D28" s="18">
        <v>23</v>
      </c>
      <c r="E28" s="8">
        <f>(D28/D21)</f>
        <v>3.951890034364261E-2</v>
      </c>
      <c r="F28" s="15">
        <f>IF(B28=0,0,(D28/B28))</f>
        <v>0.125</v>
      </c>
    </row>
    <row r="29" spans="1:6" x14ac:dyDescent="0.25">
      <c r="A29" s="27" t="s">
        <v>20</v>
      </c>
      <c r="B29" s="18">
        <v>103</v>
      </c>
      <c r="C29" s="15">
        <f>(B29/B21)</f>
        <v>2.8892005610098175E-2</v>
      </c>
      <c r="D29" s="19">
        <v>10</v>
      </c>
      <c r="E29" s="12">
        <f>(D29/D21)</f>
        <v>1.7182130584192441E-2</v>
      </c>
      <c r="F29" s="33">
        <f>IF(B30=0,0,(D29/SUM(B29:B30)))</f>
        <v>6.4935064935064929E-2</v>
      </c>
    </row>
    <row r="30" spans="1:6" x14ac:dyDescent="0.25">
      <c r="A30" s="27" t="s">
        <v>21</v>
      </c>
      <c r="B30" s="18">
        <v>51</v>
      </c>
      <c r="C30" s="15">
        <f>(B30/B21)</f>
        <v>1.4305750350631136E-2</v>
      </c>
      <c r="D30" s="20"/>
      <c r="E30" s="13"/>
      <c r="F30" s="34"/>
    </row>
    <row r="31" spans="1:6" x14ac:dyDescent="0.25">
      <c r="A31" s="27" t="s">
        <v>84</v>
      </c>
      <c r="B31" s="18">
        <v>13</v>
      </c>
      <c r="C31" s="15">
        <f>(B31/B21)</f>
        <v>3.6465638148667602E-3</v>
      </c>
      <c r="D31" s="18">
        <v>0</v>
      </c>
      <c r="E31" s="8">
        <f>(D31/D21)</f>
        <v>0</v>
      </c>
      <c r="F31" s="15">
        <f>IF(B31=0,0,(D31/B31))</f>
        <v>0</v>
      </c>
    </row>
    <row r="32" spans="1:6" x14ac:dyDescent="0.25">
      <c r="A32" s="27" t="s">
        <v>85</v>
      </c>
      <c r="B32" s="18">
        <v>6</v>
      </c>
      <c r="C32" s="15">
        <f>(B32/B21)</f>
        <v>1.6830294530154279E-3</v>
      </c>
      <c r="D32" s="18">
        <v>0</v>
      </c>
      <c r="E32" s="8">
        <f t="shared" ref="E32" si="0">(D32/D21)</f>
        <v>0</v>
      </c>
      <c r="F32" s="15">
        <f>IF(B32=0,0,(D32/B32))</f>
        <v>0</v>
      </c>
    </row>
    <row r="33" spans="1:6" x14ac:dyDescent="0.25">
      <c r="A33" s="27"/>
      <c r="B33" s="18"/>
      <c r="C33" s="15"/>
      <c r="D33" s="18"/>
      <c r="E33" s="8"/>
      <c r="F33" s="15"/>
    </row>
    <row r="34" spans="1:6" ht="16.5" thickBot="1" x14ac:dyDescent="0.3">
      <c r="A34" s="28" t="s">
        <v>2</v>
      </c>
      <c r="B34" s="18"/>
      <c r="C34" s="15"/>
      <c r="D34" s="18"/>
      <c r="E34" s="8"/>
      <c r="F34" s="15"/>
    </row>
    <row r="35" spans="1:6" x14ac:dyDescent="0.25">
      <c r="A35" s="27" t="s">
        <v>3</v>
      </c>
      <c r="B35" s="18">
        <v>10</v>
      </c>
      <c r="C35" s="15">
        <f>(B35/B21)</f>
        <v>2.8050490883590462E-3</v>
      </c>
      <c r="D35" s="19">
        <v>498</v>
      </c>
      <c r="E35" s="12">
        <f>(D35/D21)</f>
        <v>0.85567010309278346</v>
      </c>
      <c r="F35" s="33">
        <f>IF(B36=0,0,(D35/SUM(B35:B36)))</f>
        <v>0.169849931787176</v>
      </c>
    </row>
    <row r="36" spans="1:6" x14ac:dyDescent="0.25">
      <c r="A36" s="27" t="s">
        <v>4</v>
      </c>
      <c r="B36" s="18">
        <v>2922</v>
      </c>
      <c r="C36" s="15">
        <f>(B36/B21)</f>
        <v>0.81963534361851331</v>
      </c>
      <c r="D36" s="20"/>
      <c r="E36" s="13"/>
      <c r="F36" s="34"/>
    </row>
    <row r="37" spans="1:6" x14ac:dyDescent="0.25">
      <c r="A37" s="27" t="s">
        <v>5</v>
      </c>
      <c r="B37" s="18">
        <v>633</v>
      </c>
      <c r="C37" s="15">
        <f>(B37/B21)</f>
        <v>0.17755960729312764</v>
      </c>
      <c r="D37" s="18">
        <v>84</v>
      </c>
      <c r="E37" s="8">
        <f>(D37/D21)</f>
        <v>0.14432989690721648</v>
      </c>
      <c r="F37" s="15">
        <f>IF(B37=0,0,(D37/B37))</f>
        <v>0.13270142180094788</v>
      </c>
    </row>
    <row r="38" spans="1:6" x14ac:dyDescent="0.25">
      <c r="A38" s="27"/>
      <c r="B38" s="18"/>
      <c r="C38" s="15"/>
      <c r="D38" s="18"/>
      <c r="E38" s="8"/>
      <c r="F38" s="15"/>
    </row>
    <row r="39" spans="1:6" ht="16.5" thickBot="1" x14ac:dyDescent="0.3">
      <c r="A39" s="28" t="s">
        <v>6</v>
      </c>
      <c r="B39" s="18"/>
      <c r="C39" s="15"/>
      <c r="D39" s="18"/>
      <c r="E39" s="8"/>
      <c r="F39" s="15"/>
    </row>
    <row r="40" spans="1:6" x14ac:dyDescent="0.25">
      <c r="A40" s="27" t="s">
        <v>3</v>
      </c>
      <c r="B40" s="18">
        <v>40</v>
      </c>
      <c r="C40" s="15">
        <f>(B40/B21)</f>
        <v>1.1220196353436185E-2</v>
      </c>
      <c r="D40" s="18">
        <v>6</v>
      </c>
      <c r="E40" s="8">
        <f>(D40/D21)</f>
        <v>1.0309278350515464E-2</v>
      </c>
      <c r="F40" s="15">
        <f>IF(B40=0,0,(D40/B40))</f>
        <v>0.15</v>
      </c>
    </row>
    <row r="41" spans="1:6" x14ac:dyDescent="0.25">
      <c r="A41" s="27" t="s">
        <v>62</v>
      </c>
      <c r="B41" s="18">
        <v>59</v>
      </c>
      <c r="C41" s="15">
        <f>(B41/B21)</f>
        <v>1.6549789621318374E-2</v>
      </c>
      <c r="D41" s="18">
        <v>8</v>
      </c>
      <c r="E41" s="8">
        <f>(D41/D21)</f>
        <v>1.3745704467353952E-2</v>
      </c>
      <c r="F41" s="15">
        <f>IF(B41=0,0,(D41/B41))</f>
        <v>0.13559322033898305</v>
      </c>
    </row>
    <row r="42" spans="1:6" x14ac:dyDescent="0.25">
      <c r="A42" s="27" t="s">
        <v>7</v>
      </c>
      <c r="B42" s="18">
        <v>1186</v>
      </c>
      <c r="C42" s="15">
        <f>(B42/B21)</f>
        <v>0.33267882187938291</v>
      </c>
      <c r="D42" s="18">
        <v>226</v>
      </c>
      <c r="E42" s="8">
        <f>(D42/D21)</f>
        <v>0.38831615120274915</v>
      </c>
      <c r="F42" s="15">
        <f>IF(B42=0,0,(D42/B42))</f>
        <v>0.1905564924114671</v>
      </c>
    </row>
    <row r="43" spans="1:6" x14ac:dyDescent="0.25">
      <c r="A43" s="27" t="s">
        <v>8</v>
      </c>
      <c r="B43" s="18">
        <v>2280</v>
      </c>
      <c r="C43" s="15">
        <f>(B43/B21)</f>
        <v>0.63955119214586253</v>
      </c>
      <c r="D43" s="18">
        <v>342</v>
      </c>
      <c r="E43" s="8">
        <f>(D43/D21)</f>
        <v>0.58762886597938147</v>
      </c>
      <c r="F43" s="15">
        <f>IF(B43=0,0,(D43/B43))</f>
        <v>0.15</v>
      </c>
    </row>
    <row r="44" spans="1:6" x14ac:dyDescent="0.25">
      <c r="A44" s="27"/>
      <c r="B44" s="18"/>
      <c r="C44" s="17"/>
      <c r="D44" s="18"/>
      <c r="E44" s="10"/>
      <c r="F44" s="15"/>
    </row>
    <row r="45" spans="1:6" ht="16.5" thickBot="1" x14ac:dyDescent="0.3">
      <c r="A45" s="28" t="s">
        <v>10</v>
      </c>
      <c r="B45" s="18"/>
      <c r="C45" s="15"/>
      <c r="D45" s="18"/>
      <c r="E45" s="8"/>
      <c r="F45" s="15"/>
    </row>
    <row r="46" spans="1:6" x14ac:dyDescent="0.25">
      <c r="A46" s="27" t="s">
        <v>3</v>
      </c>
      <c r="B46" s="18">
        <v>136</v>
      </c>
      <c r="C46" s="15">
        <f>(B46/B21)</f>
        <v>3.8148667601683027E-2</v>
      </c>
      <c r="D46" s="18">
        <v>24</v>
      </c>
      <c r="E46" s="8">
        <f>(D46/D21)</f>
        <v>4.1237113402061855E-2</v>
      </c>
      <c r="F46" s="15">
        <f>IF(B46=0,0,(D46/B46))</f>
        <v>0.17647058823529413</v>
      </c>
    </row>
    <row r="47" spans="1:6" x14ac:dyDescent="0.25">
      <c r="A47" s="27" t="s">
        <v>11</v>
      </c>
      <c r="B47" s="18">
        <v>83</v>
      </c>
      <c r="C47" s="15">
        <f>(B47/B21)</f>
        <v>2.3281907433380083E-2</v>
      </c>
      <c r="D47" s="18">
        <v>19</v>
      </c>
      <c r="E47" s="8">
        <f>(D47/D21)</f>
        <v>3.2646048109965638E-2</v>
      </c>
      <c r="F47" s="15">
        <f>IF(B47=0,0,(D47/B47))</f>
        <v>0.2289156626506024</v>
      </c>
    </row>
    <row r="48" spans="1:6" x14ac:dyDescent="0.25">
      <c r="A48" s="27" t="s">
        <v>12</v>
      </c>
      <c r="B48" s="18">
        <v>81</v>
      </c>
      <c r="C48" s="15">
        <f>(B48/B21)</f>
        <v>2.2720897615708276E-2</v>
      </c>
      <c r="D48" s="18">
        <v>12</v>
      </c>
      <c r="E48" s="8">
        <f>(D48/D21)</f>
        <v>2.0618556701030927E-2</v>
      </c>
      <c r="F48" s="15">
        <f>IF(B48=0,0,(D48/B48))</f>
        <v>0.14814814814814814</v>
      </c>
    </row>
    <row r="49" spans="1:6" x14ac:dyDescent="0.25">
      <c r="A49" s="27" t="s">
        <v>13</v>
      </c>
      <c r="B49" s="18">
        <v>52</v>
      </c>
      <c r="C49" s="15">
        <f>(B49/B21)</f>
        <v>1.4586255259467041E-2</v>
      </c>
      <c r="D49" s="19">
        <v>13</v>
      </c>
      <c r="E49" s="12">
        <f>(D49/D21)</f>
        <v>2.2336769759450172E-2</v>
      </c>
      <c r="F49" s="33">
        <f>IF(B50=0,0,(D49/SUM(B49:B50)))</f>
        <v>0.22033898305084745</v>
      </c>
    </row>
    <row r="50" spans="1:6" x14ac:dyDescent="0.25">
      <c r="A50" s="27" t="s">
        <v>61</v>
      </c>
      <c r="B50" s="18">
        <v>7</v>
      </c>
      <c r="C50" s="15">
        <f>(B50/B21)</f>
        <v>1.9635343618513326E-3</v>
      </c>
      <c r="D50" s="20"/>
      <c r="E50" s="13"/>
      <c r="F50" s="34"/>
    </row>
    <row r="51" spans="1:6" x14ac:dyDescent="0.25">
      <c r="A51" s="27" t="s">
        <v>14</v>
      </c>
      <c r="B51" s="18">
        <v>3206</v>
      </c>
      <c r="C51" s="15">
        <f>(B51/B21)</f>
        <v>0.89929873772791025</v>
      </c>
      <c r="D51" s="18">
        <v>514</v>
      </c>
      <c r="E51" s="8">
        <f>(D51/D21)</f>
        <v>0.88316151202749138</v>
      </c>
      <c r="F51" s="15">
        <f>IF(B51=0,0,(D51/B51))</f>
        <v>0.16032439176543981</v>
      </c>
    </row>
    <row r="52" spans="1:6" x14ac:dyDescent="0.25">
      <c r="A52" s="27"/>
      <c r="B52" s="18"/>
      <c r="C52" s="15"/>
      <c r="D52" s="18"/>
      <c r="E52" s="8"/>
      <c r="F52" s="15"/>
    </row>
    <row r="53" spans="1:6" ht="16.5" thickBot="1" x14ac:dyDescent="0.3">
      <c r="A53" s="28" t="s">
        <v>9</v>
      </c>
      <c r="B53" s="18"/>
      <c r="C53" s="15"/>
      <c r="D53" s="18"/>
      <c r="E53" s="8"/>
      <c r="F53" s="15"/>
    </row>
    <row r="54" spans="1:6" x14ac:dyDescent="0.25">
      <c r="A54" s="27" t="s">
        <v>3</v>
      </c>
      <c r="B54" s="18">
        <v>28</v>
      </c>
      <c r="C54" s="15">
        <f>(B54/B21)</f>
        <v>7.8541374474053304E-3</v>
      </c>
      <c r="D54" s="18">
        <v>5</v>
      </c>
      <c r="E54" s="8">
        <f>(D54/D21)</f>
        <v>8.5910652920962206E-3</v>
      </c>
      <c r="F54" s="15">
        <f>IF(B54=0,0,(D54/B54))</f>
        <v>0.17857142857142858</v>
      </c>
    </row>
    <row r="55" spans="1:6" x14ac:dyDescent="0.25">
      <c r="A55" s="27" t="s">
        <v>63</v>
      </c>
      <c r="B55" s="18">
        <v>3156</v>
      </c>
      <c r="C55" s="15">
        <f>(B55/B21)</f>
        <v>0.88527349228611496</v>
      </c>
      <c r="D55" s="18">
        <v>544</v>
      </c>
      <c r="E55" s="8">
        <f>(D55/D21)</f>
        <v>0.93470790378006874</v>
      </c>
      <c r="F55" s="15">
        <f>IF(B55=0,0,(D55/B55))</f>
        <v>0.17237008871989862</v>
      </c>
    </row>
    <row r="56" spans="1:6" x14ac:dyDescent="0.25">
      <c r="A56" s="27" t="s">
        <v>64</v>
      </c>
      <c r="B56" s="18">
        <v>381</v>
      </c>
      <c r="C56" s="15">
        <f>(B56/B21)</f>
        <v>0.10687237026647967</v>
      </c>
      <c r="D56" s="18">
        <v>33</v>
      </c>
      <c r="E56" s="8">
        <f>(D56/D21)</f>
        <v>5.6701030927835051E-2</v>
      </c>
      <c r="F56" s="15">
        <f>IF(B56=0,0,(D56/B56))</f>
        <v>8.6614173228346455E-2</v>
      </c>
    </row>
    <row r="57" spans="1:6" x14ac:dyDescent="0.25">
      <c r="A57" s="27"/>
      <c r="B57" s="18"/>
      <c r="C57" s="15"/>
      <c r="D57" s="18"/>
      <c r="E57" s="8"/>
      <c r="F57" s="15"/>
    </row>
    <row r="58" spans="1:6" ht="16.5" thickBot="1" x14ac:dyDescent="0.3">
      <c r="A58" s="28" t="s">
        <v>22</v>
      </c>
      <c r="B58" s="18"/>
      <c r="C58" s="15"/>
      <c r="D58" s="18"/>
      <c r="E58" s="8"/>
      <c r="F58" s="15"/>
    </row>
    <row r="59" spans="1:6" x14ac:dyDescent="0.25">
      <c r="A59" s="27" t="s">
        <v>3</v>
      </c>
      <c r="B59" s="18">
        <v>7</v>
      </c>
      <c r="C59" s="15">
        <f>(B59/B21)</f>
        <v>1.9635343618513326E-3</v>
      </c>
      <c r="D59" s="18">
        <v>0</v>
      </c>
      <c r="E59" s="8">
        <f>(D59/D21)</f>
        <v>0</v>
      </c>
      <c r="F59" s="15">
        <f>IF(B59=0,0,(D59/B59))</f>
        <v>0</v>
      </c>
    </row>
    <row r="60" spans="1:6" x14ac:dyDescent="0.25">
      <c r="A60" s="27" t="s">
        <v>23</v>
      </c>
      <c r="B60" s="18">
        <v>3308</v>
      </c>
      <c r="C60" s="15">
        <f>(B60/B21)</f>
        <v>0.92791023842917253</v>
      </c>
      <c r="D60" s="18">
        <v>572</v>
      </c>
      <c r="E60" s="8">
        <f>(D60/D21)</f>
        <v>0.98281786941580751</v>
      </c>
      <c r="F60" s="15">
        <f>IF(B60=0,0,(D60/B60))</f>
        <v>0.17291414752116083</v>
      </c>
    </row>
    <row r="61" spans="1:6" x14ac:dyDescent="0.25">
      <c r="A61" s="27" t="s">
        <v>24</v>
      </c>
      <c r="B61" s="18">
        <v>217</v>
      </c>
      <c r="C61" s="15">
        <f>(B61/B21)</f>
        <v>6.0869565217391307E-2</v>
      </c>
      <c r="D61" s="18">
        <v>10</v>
      </c>
      <c r="E61" s="8">
        <f>(D61/D21)</f>
        <v>1.7182130584192441E-2</v>
      </c>
      <c r="F61" s="15">
        <f>IF(B61=0,0,(D61/B61))</f>
        <v>4.6082949308755762E-2</v>
      </c>
    </row>
    <row r="62" spans="1:6" x14ac:dyDescent="0.25">
      <c r="A62" s="27" t="s">
        <v>65</v>
      </c>
      <c r="B62" s="18">
        <v>33</v>
      </c>
      <c r="C62" s="15">
        <f>(B62/B21)</f>
        <v>9.2566619915848535E-3</v>
      </c>
      <c r="D62" s="18">
        <v>0</v>
      </c>
      <c r="E62" s="8">
        <f>(D62/D21)</f>
        <v>0</v>
      </c>
      <c r="F62" s="15">
        <f>IF(B62=0,0,(D62/B62))</f>
        <v>0</v>
      </c>
    </row>
    <row r="63" spans="1:6" x14ac:dyDescent="0.25">
      <c r="A63" s="27"/>
      <c r="B63" s="18"/>
      <c r="C63" s="16"/>
      <c r="D63" s="18"/>
      <c r="E63" s="9"/>
      <c r="F63" s="15"/>
    </row>
    <row r="64" spans="1:6" ht="16.5" thickBot="1" x14ac:dyDescent="0.3">
      <c r="A64" s="28" t="s">
        <v>25</v>
      </c>
      <c r="B64" s="18"/>
      <c r="C64" s="15"/>
      <c r="D64" s="18"/>
      <c r="E64" s="8"/>
      <c r="F64" s="15"/>
    </row>
    <row r="65" spans="1:6" x14ac:dyDescent="0.25">
      <c r="A65" s="27" t="s">
        <v>66</v>
      </c>
      <c r="B65" s="18">
        <v>1053</v>
      </c>
      <c r="C65" s="15">
        <f>(B65/B21)</f>
        <v>0.29537166900420758</v>
      </c>
      <c r="D65" s="18">
        <v>131</v>
      </c>
      <c r="E65" s="8">
        <f>(D65/D21)</f>
        <v>0.22508591065292097</v>
      </c>
      <c r="F65" s="15">
        <f t="shared" ref="F65:F70" si="1">IF(B65=0,0,(D65/B65))</f>
        <v>0.12440645773979107</v>
      </c>
    </row>
    <row r="66" spans="1:6" x14ac:dyDescent="0.25">
      <c r="A66" s="27" t="s">
        <v>67</v>
      </c>
      <c r="B66" s="18">
        <v>228</v>
      </c>
      <c r="C66" s="15">
        <f>(B66/B21)</f>
        <v>6.3955119214586256E-2</v>
      </c>
      <c r="D66" s="18">
        <v>26</v>
      </c>
      <c r="E66" s="8">
        <f>(D66/D21)</f>
        <v>4.4673539518900345E-2</v>
      </c>
      <c r="F66" s="15">
        <f t="shared" si="1"/>
        <v>0.11403508771929824</v>
      </c>
    </row>
    <row r="67" spans="1:6" x14ac:dyDescent="0.25">
      <c r="A67" s="27" t="s">
        <v>26</v>
      </c>
      <c r="B67" s="18">
        <v>344</v>
      </c>
      <c r="C67" s="15">
        <f>(B67/B21)</f>
        <v>9.6493688639551198E-2</v>
      </c>
      <c r="D67" s="18">
        <v>56</v>
      </c>
      <c r="E67" s="8">
        <f>(D67/D21)</f>
        <v>9.6219931271477668E-2</v>
      </c>
      <c r="F67" s="15">
        <f t="shared" si="1"/>
        <v>0.16279069767441862</v>
      </c>
    </row>
    <row r="68" spans="1:6" x14ac:dyDescent="0.25">
      <c r="A68" s="27" t="s">
        <v>27</v>
      </c>
      <c r="B68" s="18">
        <v>468</v>
      </c>
      <c r="C68" s="15">
        <f>(B68/B21)</f>
        <v>0.13127629733520338</v>
      </c>
      <c r="D68" s="18">
        <v>72</v>
      </c>
      <c r="E68" s="8">
        <f>(D68/D21)</f>
        <v>0.12371134020618557</v>
      </c>
      <c r="F68" s="15">
        <f t="shared" si="1"/>
        <v>0.15384615384615385</v>
      </c>
    </row>
    <row r="69" spans="1:6" x14ac:dyDescent="0.25">
      <c r="A69" s="27" t="s">
        <v>28</v>
      </c>
      <c r="B69" s="18">
        <v>599</v>
      </c>
      <c r="C69" s="15">
        <f>(B69/B21)</f>
        <v>0.16802244039270686</v>
      </c>
      <c r="D69" s="18">
        <v>124</v>
      </c>
      <c r="E69" s="8">
        <f>(D69/D21)</f>
        <v>0.21305841924398625</v>
      </c>
      <c r="F69" s="15">
        <f t="shared" si="1"/>
        <v>0.20701168614357263</v>
      </c>
    </row>
    <row r="70" spans="1:6" x14ac:dyDescent="0.25">
      <c r="A70" s="27" t="s">
        <v>68</v>
      </c>
      <c r="B70" s="18">
        <v>873</v>
      </c>
      <c r="C70" s="15">
        <f>(B70/B21)</f>
        <v>0.24488078541374475</v>
      </c>
      <c r="D70" s="18">
        <v>173</v>
      </c>
      <c r="E70" s="8">
        <f>(D70/D21)</f>
        <v>0.29725085910652921</v>
      </c>
      <c r="F70" s="15">
        <f t="shared" si="1"/>
        <v>0.1981672394043528</v>
      </c>
    </row>
    <row r="71" spans="1:6" x14ac:dyDescent="0.25">
      <c r="A71" s="27"/>
      <c r="B71" s="18"/>
      <c r="C71" s="15"/>
      <c r="D71" s="18"/>
      <c r="E71" s="8"/>
      <c r="F71" s="15"/>
    </row>
    <row r="72" spans="1:6" ht="16.5" thickBot="1" x14ac:dyDescent="0.3">
      <c r="A72" s="28" t="s">
        <v>29</v>
      </c>
      <c r="B72" s="18"/>
      <c r="C72" s="16"/>
      <c r="D72" s="18"/>
      <c r="E72" s="9"/>
      <c r="F72" s="16"/>
    </row>
    <row r="73" spans="1:6" x14ac:dyDescent="0.25">
      <c r="A73" s="27" t="s">
        <v>3</v>
      </c>
      <c r="B73" s="18">
        <v>42</v>
      </c>
      <c r="C73" s="15">
        <f>(B73/B21)</f>
        <v>1.1781206171107995E-2</v>
      </c>
      <c r="D73" s="18">
        <v>8</v>
      </c>
      <c r="E73" s="11">
        <f>(D73/D21)</f>
        <v>1.3745704467353952E-2</v>
      </c>
      <c r="F73" s="15">
        <f>IF(B73=0,0,(D73/B73))</f>
        <v>0.19047619047619047</v>
      </c>
    </row>
    <row r="74" spans="1:6" x14ac:dyDescent="0.25">
      <c r="A74" s="27" t="s">
        <v>70</v>
      </c>
      <c r="B74" s="18">
        <v>3206</v>
      </c>
      <c r="C74" s="15">
        <f>(B74/B21)</f>
        <v>0.89929873772791025</v>
      </c>
      <c r="D74" s="18">
        <v>513</v>
      </c>
      <c r="E74" s="11">
        <f>(D74/D21)</f>
        <v>0.88144329896907214</v>
      </c>
      <c r="F74" s="15">
        <f>IF(B74=0,0,(D74/B74))</f>
        <v>0.16001247660636306</v>
      </c>
    </row>
    <row r="75" spans="1:6" ht="16.5" thickBot="1" x14ac:dyDescent="0.3">
      <c r="A75" s="29" t="s">
        <v>30</v>
      </c>
      <c r="B75" s="22">
        <f>SUM(B77:B85)</f>
        <v>317</v>
      </c>
      <c r="C75" s="23">
        <f>(B75/B21)</f>
        <v>8.8920056100981762E-2</v>
      </c>
      <c r="D75" s="22">
        <f>SUM(D77:D85)</f>
        <v>61</v>
      </c>
      <c r="E75" s="23">
        <f>(D75/D21)</f>
        <v>0.10481099656357389</v>
      </c>
      <c r="F75" s="35">
        <f>IF(B75=0,0,(D75/B75))</f>
        <v>0.19242902208201892</v>
      </c>
    </row>
    <row r="76" spans="1:6" x14ac:dyDescent="0.25">
      <c r="A76" s="27"/>
      <c r="B76" s="18"/>
      <c r="C76" s="15"/>
      <c r="D76" s="18"/>
      <c r="E76" s="8"/>
      <c r="F76" s="15"/>
    </row>
    <row r="77" spans="1:6" x14ac:dyDescent="0.25">
      <c r="A77" s="27" t="s">
        <v>31</v>
      </c>
      <c r="B77" s="18">
        <v>143</v>
      </c>
      <c r="C77" s="15">
        <f>(B77/B21)</f>
        <v>4.0112201963534364E-2</v>
      </c>
      <c r="D77" s="18">
        <v>35</v>
      </c>
      <c r="E77" s="8">
        <f>(D77/D21)</f>
        <v>6.0137457044673541E-2</v>
      </c>
      <c r="F77" s="15">
        <f>IF(B77=0,0,(D77/B77))</f>
        <v>0.24475524475524477</v>
      </c>
    </row>
    <row r="78" spans="1:6" x14ac:dyDescent="0.25">
      <c r="A78" s="27" t="s">
        <v>34</v>
      </c>
      <c r="B78" s="18">
        <v>59</v>
      </c>
      <c r="C78" s="15">
        <f>(B78/B21)</f>
        <v>1.6549789621318374E-2</v>
      </c>
      <c r="D78" s="18">
        <v>12</v>
      </c>
      <c r="E78" s="8">
        <f>(D78/D21)</f>
        <v>2.0618556701030927E-2</v>
      </c>
      <c r="F78" s="15">
        <f>IF(B78=0,0,(D78/B78))</f>
        <v>0.20338983050847459</v>
      </c>
    </row>
    <row r="79" spans="1:6" x14ac:dyDescent="0.25">
      <c r="A79" s="27" t="s">
        <v>87</v>
      </c>
      <c r="B79" s="18">
        <v>12</v>
      </c>
      <c r="C79" s="15">
        <f>(B79/B21)</f>
        <v>3.3660589060308557E-3</v>
      </c>
      <c r="D79" s="19">
        <v>6</v>
      </c>
      <c r="E79" s="12">
        <f>(D79/D21)</f>
        <v>1.0309278350515464E-2</v>
      </c>
      <c r="F79" s="33">
        <f>IF(B79=0,0,(D79/SUM(B79:B83)))</f>
        <v>7.3170731707317069E-2</v>
      </c>
    </row>
    <row r="80" spans="1:6" x14ac:dyDescent="0.25">
      <c r="A80" s="27" t="s">
        <v>82</v>
      </c>
      <c r="B80" s="18">
        <v>12</v>
      </c>
      <c r="C80" s="15">
        <f>(B80/B21)</f>
        <v>3.3660589060308557E-3</v>
      </c>
      <c r="D80" s="21"/>
      <c r="E80" s="14"/>
      <c r="F80" s="36"/>
    </row>
    <row r="81" spans="1:6" x14ac:dyDescent="0.25">
      <c r="A81" s="27" t="s">
        <v>35</v>
      </c>
      <c r="B81" s="18">
        <v>12</v>
      </c>
      <c r="C81" s="15">
        <f>(B81/B21)</f>
        <v>3.3660589060308557E-3</v>
      </c>
      <c r="D81" s="21"/>
      <c r="E81" s="14"/>
      <c r="F81" s="36"/>
    </row>
    <row r="82" spans="1:6" x14ac:dyDescent="0.25">
      <c r="A82" s="27" t="s">
        <v>32</v>
      </c>
      <c r="B82" s="18">
        <v>24</v>
      </c>
      <c r="C82" s="15">
        <f>(B82/B21)</f>
        <v>6.7321178120617114E-3</v>
      </c>
      <c r="D82" s="21"/>
      <c r="E82" s="14"/>
      <c r="F82" s="36"/>
    </row>
    <row r="83" spans="1:6" x14ac:dyDescent="0.25">
      <c r="A83" s="27" t="s">
        <v>71</v>
      </c>
      <c r="B83" s="18">
        <v>22</v>
      </c>
      <c r="C83" s="15">
        <f>(B83/B21)</f>
        <v>6.1711079943899015E-3</v>
      </c>
      <c r="D83" s="20"/>
      <c r="E83" s="13"/>
      <c r="F83" s="34"/>
    </row>
    <row r="84" spans="1:6" x14ac:dyDescent="0.25">
      <c r="A84" s="27" t="s">
        <v>33</v>
      </c>
      <c r="B84" s="18">
        <v>0</v>
      </c>
      <c r="C84" s="15">
        <f>(B84/B21)</f>
        <v>0</v>
      </c>
      <c r="D84" s="18">
        <v>0</v>
      </c>
      <c r="E84" s="8">
        <f>(D84/D21)</f>
        <v>0</v>
      </c>
      <c r="F84" s="15">
        <f>IF(B84=0,0,(D84/B84))</f>
        <v>0</v>
      </c>
    </row>
    <row r="85" spans="1:6" x14ac:dyDescent="0.25">
      <c r="A85" s="27" t="s">
        <v>86</v>
      </c>
      <c r="B85" s="18">
        <v>33</v>
      </c>
      <c r="C85" s="15">
        <f>(B85/B21)</f>
        <v>9.2566619915848535E-3</v>
      </c>
      <c r="D85" s="18">
        <v>8</v>
      </c>
      <c r="E85" s="8">
        <f>(D85/D21)</f>
        <v>1.3745704467353952E-2</v>
      </c>
      <c r="F85" s="15">
        <f>IF(B85=0,0,(D85/B85))</f>
        <v>0.24242424242424243</v>
      </c>
    </row>
    <row r="86" spans="1:6" x14ac:dyDescent="0.25">
      <c r="A86" s="27"/>
      <c r="B86" s="18"/>
      <c r="C86" s="15"/>
      <c r="D86" s="18"/>
      <c r="E86" s="8"/>
      <c r="F86" s="15"/>
    </row>
    <row r="87" spans="1:6" ht="16.5" thickBot="1" x14ac:dyDescent="0.3">
      <c r="A87" s="28" t="s">
        <v>36</v>
      </c>
      <c r="B87" s="18"/>
      <c r="C87" s="15"/>
      <c r="D87" s="18"/>
      <c r="E87" s="8"/>
      <c r="F87" s="15"/>
    </row>
    <row r="88" spans="1:6" x14ac:dyDescent="0.25">
      <c r="A88" s="27" t="s">
        <v>3</v>
      </c>
      <c r="B88" s="18">
        <v>225</v>
      </c>
      <c r="C88" s="15">
        <f>(B88/B21)</f>
        <v>6.311360448807854E-2</v>
      </c>
      <c r="D88" s="18">
        <v>40</v>
      </c>
      <c r="E88" s="8">
        <f>(D88/D21)</f>
        <v>6.8728522336769765E-2</v>
      </c>
      <c r="F88" s="15">
        <f>IF(B88=0,0,(D88/B88))</f>
        <v>0.17777777777777778</v>
      </c>
    </row>
    <row r="89" spans="1:6" x14ac:dyDescent="0.25">
      <c r="A89" s="27" t="s">
        <v>37</v>
      </c>
      <c r="B89" s="18">
        <v>2152</v>
      </c>
      <c r="C89" s="15">
        <f>(B89/B21)</f>
        <v>0.60364656381486681</v>
      </c>
      <c r="D89" s="18">
        <v>398</v>
      </c>
      <c r="E89" s="8">
        <f>(D89/D21)</f>
        <v>0.68384879725085912</v>
      </c>
      <c r="F89" s="15">
        <f>IF(B89=0,0,(D89/B89))</f>
        <v>0.18494423791821563</v>
      </c>
    </row>
    <row r="90" spans="1:6" ht="16.5" thickBot="1" x14ac:dyDescent="0.3">
      <c r="A90" s="29" t="s">
        <v>38</v>
      </c>
      <c r="B90" s="22">
        <f>SUM(B92:B101)</f>
        <v>1188</v>
      </c>
      <c r="C90" s="23">
        <f>(B90/B21)</f>
        <v>0.33323983169705468</v>
      </c>
      <c r="D90" s="22">
        <f>SUM(D92:D101)</f>
        <v>144</v>
      </c>
      <c r="E90" s="23">
        <f>(D90/D21)</f>
        <v>0.24742268041237114</v>
      </c>
      <c r="F90" s="35">
        <f>IF(B90=0,0,(D90/B90))</f>
        <v>0.12121212121212122</v>
      </c>
    </row>
    <row r="91" spans="1:6" x14ac:dyDescent="0.25">
      <c r="A91" s="27"/>
      <c r="B91" s="18"/>
      <c r="C91" s="15"/>
      <c r="D91" s="18"/>
      <c r="E91" s="8"/>
      <c r="F91" s="15"/>
    </row>
    <row r="92" spans="1:6" x14ac:dyDescent="0.25">
      <c r="A92" s="27" t="s">
        <v>39</v>
      </c>
      <c r="B92" s="18">
        <v>279</v>
      </c>
      <c r="C92" s="15">
        <f>(B92/B21)</f>
        <v>7.8260869565217397E-2</v>
      </c>
      <c r="D92" s="18">
        <v>49</v>
      </c>
      <c r="E92" s="8">
        <f>(D92/D21)</f>
        <v>8.4192439862542962E-2</v>
      </c>
      <c r="F92" s="15">
        <f t="shared" ref="F92:F97" si="2">IF(B92=0,0,(D92/B92))</f>
        <v>0.17562724014336917</v>
      </c>
    </row>
    <row r="93" spans="1:6" x14ac:dyDescent="0.25">
      <c r="A93" s="27" t="s">
        <v>40</v>
      </c>
      <c r="B93" s="18">
        <v>332</v>
      </c>
      <c r="C93" s="15">
        <f>(B93/B21)</f>
        <v>9.3127629733520331E-2</v>
      </c>
      <c r="D93" s="18">
        <v>37</v>
      </c>
      <c r="E93" s="8">
        <f>(D93/D21)</f>
        <v>6.3573883161512024E-2</v>
      </c>
      <c r="F93" s="15">
        <f t="shared" si="2"/>
        <v>0.11144578313253012</v>
      </c>
    </row>
    <row r="94" spans="1:6" x14ac:dyDescent="0.25">
      <c r="A94" s="27" t="s">
        <v>41</v>
      </c>
      <c r="B94" s="18">
        <v>233</v>
      </c>
      <c r="C94" s="15">
        <f>(B94/B21)</f>
        <v>6.5357643758765779E-2</v>
      </c>
      <c r="D94" s="18">
        <v>17</v>
      </c>
      <c r="E94" s="8">
        <f>(D94/D21)</f>
        <v>2.9209621993127148E-2</v>
      </c>
      <c r="F94" s="15">
        <f t="shared" si="2"/>
        <v>7.2961373390557943E-2</v>
      </c>
    </row>
    <row r="95" spans="1:6" x14ac:dyDescent="0.25">
      <c r="A95" s="27" t="s">
        <v>44</v>
      </c>
      <c r="B95" s="18">
        <v>121</v>
      </c>
      <c r="C95" s="15">
        <f>(B95/B21)</f>
        <v>3.3941093969144458E-2</v>
      </c>
      <c r="D95" s="18">
        <v>11</v>
      </c>
      <c r="E95" s="8">
        <f>(D95/D21)</f>
        <v>1.8900343642611683E-2</v>
      </c>
      <c r="F95" s="15">
        <f t="shared" si="2"/>
        <v>9.0909090909090912E-2</v>
      </c>
    </row>
    <row r="96" spans="1:6" x14ac:dyDescent="0.25">
      <c r="A96" s="27" t="s">
        <v>43</v>
      </c>
      <c r="B96" s="18">
        <v>55</v>
      </c>
      <c r="C96" s="15">
        <f>(B96/B21)</f>
        <v>1.5427769985974754E-2</v>
      </c>
      <c r="D96" s="18">
        <v>7</v>
      </c>
      <c r="E96" s="8">
        <f>(D96/D21)</f>
        <v>1.2027491408934709E-2</v>
      </c>
      <c r="F96" s="15">
        <f t="shared" si="2"/>
        <v>0.12727272727272726</v>
      </c>
    </row>
    <row r="97" spans="1:6" x14ac:dyDescent="0.25">
      <c r="A97" s="27" t="s">
        <v>42</v>
      </c>
      <c r="B97" s="18">
        <v>39</v>
      </c>
      <c r="C97" s="15">
        <f>(B97/B21)</f>
        <v>1.093969144460028E-2</v>
      </c>
      <c r="D97" s="18">
        <v>6</v>
      </c>
      <c r="E97" s="12">
        <f>(D97/D21)</f>
        <v>1.0309278350515464E-2</v>
      </c>
      <c r="F97" s="15">
        <f t="shared" si="2"/>
        <v>0.15384615384615385</v>
      </c>
    </row>
    <row r="98" spans="1:6" x14ac:dyDescent="0.25">
      <c r="A98" s="27" t="s">
        <v>89</v>
      </c>
      <c r="B98" s="18">
        <v>24</v>
      </c>
      <c r="C98" s="15">
        <f>(B98/B21)</f>
        <v>6.7321178120617114E-3</v>
      </c>
      <c r="D98" s="19">
        <v>8</v>
      </c>
      <c r="E98" s="12">
        <f>(D98/D21)</f>
        <v>1.3745704467353952E-2</v>
      </c>
      <c r="F98" s="33">
        <f>IF(B99=0,0,(D98/SUM(B98:B99)))</f>
        <v>0.14035087719298245</v>
      </c>
    </row>
    <row r="99" spans="1:6" x14ac:dyDescent="0.25">
      <c r="A99" s="27" t="s">
        <v>45</v>
      </c>
      <c r="B99" s="18">
        <v>33</v>
      </c>
      <c r="C99" s="15">
        <f>(B99/B21)</f>
        <v>9.2566619915848535E-3</v>
      </c>
      <c r="D99" s="20"/>
      <c r="E99" s="13"/>
      <c r="F99" s="34"/>
    </row>
    <row r="100" spans="1:6" x14ac:dyDescent="0.25">
      <c r="A100" s="27" t="s">
        <v>88</v>
      </c>
      <c r="B100" s="18">
        <v>18</v>
      </c>
      <c r="C100" s="15">
        <f>(B100/B21)</f>
        <v>5.0490883590462833E-3</v>
      </c>
      <c r="D100" s="18">
        <v>0</v>
      </c>
      <c r="E100" s="8">
        <f>(D100/D21)</f>
        <v>0</v>
      </c>
      <c r="F100" s="15">
        <f>IF(B100=0,0,(D100/B100))</f>
        <v>0</v>
      </c>
    </row>
    <row r="101" spans="1:6" x14ac:dyDescent="0.25">
      <c r="A101" s="27" t="s">
        <v>46</v>
      </c>
      <c r="B101" s="18">
        <v>54</v>
      </c>
      <c r="C101" s="15">
        <f>(B101/B21)</f>
        <v>1.5147265077138849E-2</v>
      </c>
      <c r="D101" s="18">
        <v>9</v>
      </c>
      <c r="E101" s="8">
        <f>(D101/D21)</f>
        <v>1.5463917525773196E-2</v>
      </c>
      <c r="F101" s="15">
        <f>IF(B101=0,0,(D101/B101))</f>
        <v>0.16666666666666666</v>
      </c>
    </row>
    <row r="102" spans="1:6" x14ac:dyDescent="0.25">
      <c r="A102" s="27"/>
      <c r="B102" s="18"/>
      <c r="C102" s="15"/>
      <c r="D102" s="18"/>
      <c r="E102" s="8"/>
      <c r="F102" s="15"/>
    </row>
    <row r="103" spans="1:6" ht="16.5" thickBot="1" x14ac:dyDescent="0.3">
      <c r="A103" s="28" t="s">
        <v>47</v>
      </c>
      <c r="B103" s="18"/>
      <c r="C103" s="16"/>
      <c r="D103" s="18"/>
      <c r="E103" s="9"/>
      <c r="F103" s="16"/>
    </row>
    <row r="104" spans="1:6" x14ac:dyDescent="0.25">
      <c r="A104" s="27" t="s">
        <v>3</v>
      </c>
      <c r="B104" s="18">
        <v>45</v>
      </c>
      <c r="C104" s="15">
        <f>(B104/B21)</f>
        <v>1.2622720897615708E-2</v>
      </c>
      <c r="D104" s="18">
        <v>5</v>
      </c>
      <c r="E104" s="8">
        <f>(D104/D21)</f>
        <v>8.5910652920962206E-3</v>
      </c>
      <c r="F104" s="15">
        <f>IF(B104=0,0,(D104/B104))</f>
        <v>0.1111111111111111</v>
      </c>
    </row>
    <row r="105" spans="1:6" x14ac:dyDescent="0.25">
      <c r="A105" s="27"/>
      <c r="B105" s="18"/>
      <c r="C105" s="15"/>
      <c r="D105" s="18"/>
      <c r="E105" s="8"/>
      <c r="F105" s="15"/>
    </row>
    <row r="106" spans="1:6" x14ac:dyDescent="0.25">
      <c r="A106" s="27" t="s">
        <v>51</v>
      </c>
      <c r="B106" s="18">
        <v>129</v>
      </c>
      <c r="C106" s="15">
        <f>(B106/B21)</f>
        <v>3.6185133239831697E-2</v>
      </c>
      <c r="D106" s="18">
        <v>20</v>
      </c>
      <c r="E106" s="8">
        <f>(D106/D21)</f>
        <v>3.4364261168384883E-2</v>
      </c>
      <c r="F106" s="15">
        <f>IF(B106=0,0,(D106/B106))</f>
        <v>0.15503875968992248</v>
      </c>
    </row>
    <row r="107" spans="1:6" x14ac:dyDescent="0.25">
      <c r="A107" s="27" t="s">
        <v>52</v>
      </c>
      <c r="B107" s="18">
        <v>56</v>
      </c>
      <c r="C107" s="15">
        <f>(B107/B21)</f>
        <v>1.5708274894810661E-2</v>
      </c>
      <c r="D107" s="18">
        <v>7</v>
      </c>
      <c r="E107" s="8">
        <f>(D107/D21)</f>
        <v>1.2027491408934709E-2</v>
      </c>
      <c r="F107" s="15">
        <f>IF(B107=0,0,(D107/B107))</f>
        <v>0.125</v>
      </c>
    </row>
    <row r="108" spans="1:6" x14ac:dyDescent="0.25">
      <c r="A108" s="27" t="s">
        <v>50</v>
      </c>
      <c r="B108" s="18">
        <v>17</v>
      </c>
      <c r="C108" s="15">
        <f>(B108/B21)</f>
        <v>4.7685834502103784E-3</v>
      </c>
      <c r="D108" s="19">
        <v>6</v>
      </c>
      <c r="E108" s="12">
        <f>(D108/D21)</f>
        <v>1.0309278350515464E-2</v>
      </c>
      <c r="F108" s="33">
        <f>IF(B108=0,0,(D108/SUM(B108:B109)))</f>
        <v>0.10526315789473684</v>
      </c>
    </row>
    <row r="109" spans="1:6" x14ac:dyDescent="0.25">
      <c r="A109" s="27" t="s">
        <v>93</v>
      </c>
      <c r="B109" s="18">
        <v>40</v>
      </c>
      <c r="C109" s="15">
        <f>(B109/B21)</f>
        <v>1.1220196353436185E-2</v>
      </c>
      <c r="D109" s="20"/>
      <c r="E109" s="14"/>
      <c r="F109" s="36"/>
    </row>
    <row r="110" spans="1:6" ht="32.25" thickBot="1" x14ac:dyDescent="0.3">
      <c r="A110" s="30" t="s">
        <v>72</v>
      </c>
      <c r="B110" s="22">
        <f>SUM(B106:B109)</f>
        <v>242</v>
      </c>
      <c r="C110" s="23">
        <f>(B110/B21)</f>
        <v>6.7882187938288915E-2</v>
      </c>
      <c r="D110" s="22">
        <f>SUM(D106:D109)</f>
        <v>33</v>
      </c>
      <c r="E110" s="23">
        <f>(D110/D21)</f>
        <v>5.6701030927835051E-2</v>
      </c>
      <c r="F110" s="35">
        <f>IF(B110=0,0,(D110/B110))</f>
        <v>0.13636363636363635</v>
      </c>
    </row>
    <row r="111" spans="1:6" x14ac:dyDescent="0.25">
      <c r="A111" s="27"/>
      <c r="B111" s="18"/>
      <c r="C111" s="15"/>
      <c r="D111" s="18"/>
      <c r="E111" s="10"/>
      <c r="F111" s="15"/>
    </row>
    <row r="112" spans="1:6" x14ac:dyDescent="0.25">
      <c r="A112" s="27" t="s">
        <v>75</v>
      </c>
      <c r="B112" s="18">
        <v>1779</v>
      </c>
      <c r="C112" s="15">
        <f>(B112/B21)</f>
        <v>0.49901823281907431</v>
      </c>
      <c r="D112" s="18">
        <v>358</v>
      </c>
      <c r="E112" s="8">
        <f>(D112/D21)</f>
        <v>0.61512027491408938</v>
      </c>
      <c r="F112" s="15">
        <f t="shared" ref="F112:F119" si="3">IF(B112=0,0,(D112/B112))</f>
        <v>0.20123664980326025</v>
      </c>
    </row>
    <row r="113" spans="1:6" x14ac:dyDescent="0.25">
      <c r="A113" s="27" t="s">
        <v>76</v>
      </c>
      <c r="B113" s="18">
        <v>168</v>
      </c>
      <c r="C113" s="15">
        <f>(B113/B21)</f>
        <v>4.7124824684431979E-2</v>
      </c>
      <c r="D113" s="18">
        <v>37</v>
      </c>
      <c r="E113" s="8">
        <f>(D113/D21)</f>
        <v>6.3573883161512024E-2</v>
      </c>
      <c r="F113" s="15">
        <f t="shared" si="3"/>
        <v>0.22023809523809523</v>
      </c>
    </row>
    <row r="114" spans="1:6" x14ac:dyDescent="0.25">
      <c r="A114" s="27" t="s">
        <v>77</v>
      </c>
      <c r="B114" s="18">
        <v>111</v>
      </c>
      <c r="C114" s="15">
        <f>(B114/B21)</f>
        <v>3.1136044880785415E-2</v>
      </c>
      <c r="D114" s="18">
        <v>19</v>
      </c>
      <c r="E114" s="8">
        <f>(D114/D21)</f>
        <v>3.2646048109965638E-2</v>
      </c>
      <c r="F114" s="15">
        <f t="shared" si="3"/>
        <v>0.17117117117117117</v>
      </c>
    </row>
    <row r="115" spans="1:6" x14ac:dyDescent="0.25">
      <c r="A115" s="27" t="s">
        <v>78</v>
      </c>
      <c r="B115" s="18">
        <v>84</v>
      </c>
      <c r="C115" s="15">
        <f>(B115/B21)</f>
        <v>2.356241234221599E-2</v>
      </c>
      <c r="D115" s="18">
        <v>12</v>
      </c>
      <c r="E115" s="8">
        <f>(D115/D21)</f>
        <v>2.0618556701030927E-2</v>
      </c>
      <c r="F115" s="15">
        <f t="shared" si="3"/>
        <v>0.14285714285714285</v>
      </c>
    </row>
    <row r="116" spans="1:6" x14ac:dyDescent="0.25">
      <c r="A116" s="27" t="s">
        <v>49</v>
      </c>
      <c r="B116" s="18">
        <v>183</v>
      </c>
      <c r="C116" s="15">
        <f>(B116/B21)</f>
        <v>5.1332398316970548E-2</v>
      </c>
      <c r="D116" s="18">
        <v>23</v>
      </c>
      <c r="E116" s="8">
        <f>(D116/D21)</f>
        <v>3.951890034364261E-2</v>
      </c>
      <c r="F116" s="15">
        <f t="shared" si="3"/>
        <v>0.12568306010928962</v>
      </c>
    </row>
    <row r="117" spans="1:6" x14ac:dyDescent="0.25">
      <c r="A117" s="27" t="s">
        <v>48</v>
      </c>
      <c r="B117" s="18">
        <v>190</v>
      </c>
      <c r="C117" s="15">
        <f>(B117/B21)</f>
        <v>5.3295932678821878E-2</v>
      </c>
      <c r="D117" s="18">
        <v>18</v>
      </c>
      <c r="E117" s="8">
        <f>(D117/D21)</f>
        <v>3.0927835051546393E-2</v>
      </c>
      <c r="F117" s="15">
        <f t="shared" si="3"/>
        <v>9.4736842105263161E-2</v>
      </c>
    </row>
    <row r="118" spans="1:6" x14ac:dyDescent="0.25">
      <c r="A118" s="27" t="s">
        <v>79</v>
      </c>
      <c r="B118" s="18">
        <v>403</v>
      </c>
      <c r="C118" s="15">
        <f>(B118/B21)</f>
        <v>0.11304347826086956</v>
      </c>
      <c r="D118" s="18">
        <v>37</v>
      </c>
      <c r="E118" s="8">
        <f>(D118/D21)</f>
        <v>6.3573883161512024E-2</v>
      </c>
      <c r="F118" s="15">
        <f t="shared" si="3"/>
        <v>9.1811414392059559E-2</v>
      </c>
    </row>
    <row r="119" spans="1:6" ht="16.5" thickBot="1" x14ac:dyDescent="0.3">
      <c r="A119" s="29" t="s">
        <v>80</v>
      </c>
      <c r="B119" s="22">
        <f>SUM(B112:B118)</f>
        <v>2918</v>
      </c>
      <c r="C119" s="23">
        <f>(B119/B21)</f>
        <v>0.81851332398316967</v>
      </c>
      <c r="D119" s="22">
        <f>SUM(D112:D118)</f>
        <v>504</v>
      </c>
      <c r="E119" s="23">
        <f>(D119/D21)</f>
        <v>0.865979381443299</v>
      </c>
      <c r="F119" s="35">
        <f t="shared" si="3"/>
        <v>0.17272104180945852</v>
      </c>
    </row>
    <row r="120" spans="1:6" x14ac:dyDescent="0.25">
      <c r="A120" s="27"/>
      <c r="B120" s="18"/>
      <c r="C120" s="15"/>
      <c r="D120" s="18"/>
      <c r="E120" s="10"/>
      <c r="F120" s="15"/>
    </row>
    <row r="121" spans="1:6" x14ac:dyDescent="0.25">
      <c r="A121" s="27" t="s">
        <v>56</v>
      </c>
      <c r="B121" s="18">
        <v>12</v>
      </c>
      <c r="C121" s="15">
        <f>(B121/B21)</f>
        <v>3.3660589060308557E-3</v>
      </c>
      <c r="D121" s="19">
        <v>8</v>
      </c>
      <c r="E121" s="12">
        <f>(D121/D21)</f>
        <v>1.3745704467353952E-2</v>
      </c>
      <c r="F121" s="33">
        <f>IF(B122=0,0,(D121/SUM(B121:B122)))</f>
        <v>0.20512820512820512</v>
      </c>
    </row>
    <row r="122" spans="1:6" x14ac:dyDescent="0.25">
      <c r="A122" s="27" t="s">
        <v>57</v>
      </c>
      <c r="B122" s="18">
        <v>27</v>
      </c>
      <c r="C122" s="15">
        <f>(B122/B21)</f>
        <v>7.5736325385694246E-3</v>
      </c>
      <c r="D122" s="20"/>
      <c r="E122" s="13"/>
      <c r="F122" s="34"/>
    </row>
    <row r="123" spans="1:6" x14ac:dyDescent="0.25">
      <c r="A123" s="27" t="s">
        <v>55</v>
      </c>
      <c r="B123" s="18">
        <v>36</v>
      </c>
      <c r="C123" s="15">
        <f>(B123/B21)</f>
        <v>1.0098176718092567E-2</v>
      </c>
      <c r="D123" s="18">
        <v>5</v>
      </c>
      <c r="E123" s="8">
        <f>(D123/D21)</f>
        <v>8.5910652920962206E-3</v>
      </c>
      <c r="F123" s="15">
        <f>IF(B123=0,0,(D123/B123))</f>
        <v>0.1388888888888889</v>
      </c>
    </row>
    <row r="124" spans="1:6" x14ac:dyDescent="0.25">
      <c r="A124" s="27" t="s">
        <v>92</v>
      </c>
      <c r="B124" s="18">
        <v>55</v>
      </c>
      <c r="C124" s="15">
        <f>(B124/B21)</f>
        <v>1.5427769985974754E-2</v>
      </c>
      <c r="D124" s="18">
        <v>6</v>
      </c>
      <c r="E124" s="12">
        <f>(D124/D21)</f>
        <v>1.0309278350515464E-2</v>
      </c>
      <c r="F124" s="15">
        <f>IF(B124=0,0,(D124/B124))</f>
        <v>0.10909090909090909</v>
      </c>
    </row>
    <row r="125" spans="1:6" ht="16.5" thickBot="1" x14ac:dyDescent="0.3">
      <c r="A125" s="29" t="s">
        <v>74</v>
      </c>
      <c r="B125" s="22">
        <f>SUM(B121:B124)</f>
        <v>130</v>
      </c>
      <c r="C125" s="23">
        <f>(B125/B21)</f>
        <v>3.6465638148667601E-2</v>
      </c>
      <c r="D125" s="22">
        <f>SUM(D121:D124)</f>
        <v>19</v>
      </c>
      <c r="E125" s="23">
        <f>(D125/D21)</f>
        <v>3.2646048109965638E-2</v>
      </c>
      <c r="F125" s="35">
        <f>IF(B125=0,0,(D125/B125))</f>
        <v>0.14615384615384616</v>
      </c>
    </row>
    <row r="126" spans="1:6" x14ac:dyDescent="0.25">
      <c r="A126" s="27"/>
      <c r="B126" s="18"/>
      <c r="C126" s="15"/>
      <c r="D126" s="18"/>
      <c r="E126" s="10"/>
      <c r="F126" s="15"/>
    </row>
    <row r="127" spans="1:6" x14ac:dyDescent="0.25">
      <c r="A127" s="27" t="s">
        <v>53</v>
      </c>
      <c r="B127" s="18">
        <v>78</v>
      </c>
      <c r="C127" s="15">
        <f>(B127/B21)</f>
        <v>2.187938288920056E-2</v>
      </c>
      <c r="D127" s="19">
        <v>8</v>
      </c>
      <c r="E127" s="12">
        <f>(D127/D21)</f>
        <v>1.3745704467353952E-2</v>
      </c>
      <c r="F127" s="33">
        <f>IF(B128=0,0,(D127/SUM(B127:B128)))</f>
        <v>6.0606060606060608E-2</v>
      </c>
    </row>
    <row r="128" spans="1:6" x14ac:dyDescent="0.25">
      <c r="A128" s="27" t="s">
        <v>54</v>
      </c>
      <c r="B128" s="18">
        <v>54</v>
      </c>
      <c r="C128" s="15">
        <f>(B128/B21)</f>
        <v>1.5147265077138849E-2</v>
      </c>
      <c r="D128" s="20"/>
      <c r="E128" s="13"/>
      <c r="F128" s="34"/>
    </row>
    <row r="129" spans="1:6" x14ac:dyDescent="0.25">
      <c r="A129" s="27" t="s">
        <v>91</v>
      </c>
      <c r="B129" s="18">
        <v>5</v>
      </c>
      <c r="C129" s="15">
        <f>(B129/B21)</f>
        <v>1.4025245441795231E-3</v>
      </c>
      <c r="D129" s="19">
        <v>0</v>
      </c>
      <c r="E129" s="12">
        <f>(D129/D21)</f>
        <v>0</v>
      </c>
      <c r="F129" s="33">
        <f>IF(B130=0,0,(D129/SUM(B129:B130)))</f>
        <v>0</v>
      </c>
    </row>
    <row r="130" spans="1:6" x14ac:dyDescent="0.25">
      <c r="A130" s="27" t="s">
        <v>90</v>
      </c>
      <c r="B130" s="18">
        <v>9</v>
      </c>
      <c r="C130" s="15">
        <f>(B130/B21)</f>
        <v>2.5245441795231417E-3</v>
      </c>
      <c r="D130" s="20"/>
      <c r="E130" s="13"/>
      <c r="F130" s="34"/>
    </row>
    <row r="131" spans="1:6" ht="32.25" thickBot="1" x14ac:dyDescent="0.3">
      <c r="A131" s="30" t="s">
        <v>73</v>
      </c>
      <c r="B131" s="22">
        <f>SUM(B127:B130)</f>
        <v>146</v>
      </c>
      <c r="C131" s="23">
        <f>(B131/B21)</f>
        <v>4.0953716690042073E-2</v>
      </c>
      <c r="D131" s="22">
        <f>SUM(D127:D130)</f>
        <v>8</v>
      </c>
      <c r="E131" s="23">
        <f>(D131/D21)</f>
        <v>1.3745704467353952E-2</v>
      </c>
      <c r="F131" s="35">
        <f>IF(B131=0,0,(D131/B131))</f>
        <v>5.4794520547945202E-2</v>
      </c>
    </row>
    <row r="132" spans="1:6" x14ac:dyDescent="0.25">
      <c r="A132" s="27"/>
      <c r="B132" s="18"/>
      <c r="C132" s="15"/>
      <c r="D132" s="18"/>
      <c r="E132" s="8"/>
      <c r="F132" s="15"/>
    </row>
    <row r="133" spans="1:6" x14ac:dyDescent="0.25">
      <c r="A133" s="27" t="s">
        <v>59</v>
      </c>
      <c r="B133" s="18">
        <v>28</v>
      </c>
      <c r="C133" s="15">
        <f>(B133/B21)</f>
        <v>7.8541374474053304E-3</v>
      </c>
      <c r="D133" s="18">
        <v>5</v>
      </c>
      <c r="E133" s="11">
        <f>(D133/D21)</f>
        <v>8.5910652920962206E-3</v>
      </c>
      <c r="F133" s="15">
        <f>IF(B133=0,0,(D133/B133))</f>
        <v>0.17857142857142858</v>
      </c>
    </row>
    <row r="134" spans="1:6" x14ac:dyDescent="0.25">
      <c r="A134" s="27" t="s">
        <v>58</v>
      </c>
      <c r="B134" s="18">
        <v>34</v>
      </c>
      <c r="C134" s="15">
        <f>(B134/B21)</f>
        <v>9.5371669004207568E-3</v>
      </c>
      <c r="D134" s="19">
        <v>8</v>
      </c>
      <c r="E134" s="12">
        <f>(D134/D21)</f>
        <v>1.3745704467353952E-2</v>
      </c>
      <c r="F134" s="33">
        <f>IF(B135=0,0,(D134/SUM(B134:B135)))</f>
        <v>0.14285714285714285</v>
      </c>
    </row>
    <row r="135" spans="1:6" x14ac:dyDescent="0.25">
      <c r="A135" s="27" t="s">
        <v>94</v>
      </c>
      <c r="B135" s="18">
        <v>22</v>
      </c>
      <c r="C135" s="15">
        <f>(B135/B21)</f>
        <v>6.1711079943899015E-3</v>
      </c>
      <c r="D135" s="20"/>
      <c r="E135" s="13"/>
      <c r="F135" s="34"/>
    </row>
    <row r="136" spans="1:6" x14ac:dyDescent="0.25">
      <c r="A136" s="37" t="s">
        <v>81</v>
      </c>
      <c r="B136" s="38">
        <f>SUM(B133:B135)</f>
        <v>84</v>
      </c>
      <c r="C136" s="39">
        <f>(B136/B21)</f>
        <v>2.356241234221599E-2</v>
      </c>
      <c r="D136" s="38">
        <f>SUM(D133:D135)</f>
        <v>13</v>
      </c>
      <c r="E136" s="39">
        <f>(D136/D21)</f>
        <v>2.2336769759450172E-2</v>
      </c>
      <c r="F136" s="40">
        <f>IF(B136=0,0,(D136/B136))</f>
        <v>0.15476190476190477</v>
      </c>
    </row>
  </sheetData>
  <hyperlinks>
    <hyperlink ref="A15" r:id="rId1"/>
    <hyperlink ref="A6" r:id="rId2"/>
  </hyperlinks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94" fitToHeight="4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2021-05-17T13:42:38Z</cp:lastPrinted>
  <dcterms:created xsi:type="dcterms:W3CDTF">2019-05-10T11:01:36Z</dcterms:created>
  <dcterms:modified xsi:type="dcterms:W3CDTF">2023-05-18T10:21:00Z</dcterms:modified>
</cp:coreProperties>
</file>